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Mes documents\recherche\Game of Rules\données gap fill à traiter\"/>
    </mc:Choice>
  </mc:AlternateContent>
  <xr:revisionPtr revIDLastSave="0" documentId="13_ncr:1_{1CEBF9AE-8BE0-47E8-8084-C653391E21A9}" xr6:coauthVersionLast="46" xr6:coauthVersionMax="46" xr10:uidLastSave="{00000000-0000-0000-0000-000000000000}"/>
  <bookViews>
    <workbookView xWindow="-120" yWindow="-120" windowWidth="29040" windowHeight="15840" xr2:uid="{D3F6BD3C-9BD6-4CA2-8C95-E107A5ED37AA}"/>
  </bookViews>
  <sheets>
    <sheet name="résultats globaux" sheetId="1" r:id="rId1"/>
    <sheet name="avec commentai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5" i="1" l="1"/>
  <c r="AM34" i="1"/>
  <c r="AM4" i="1"/>
  <c r="AM32" i="1"/>
  <c r="AM31" i="1"/>
  <c r="AM30" i="1"/>
  <c r="AR32" i="1"/>
  <c r="AR31" i="1"/>
  <c r="AR30" i="1"/>
  <c r="B2" i="1"/>
  <c r="B32" i="1"/>
  <c r="B31" i="1"/>
  <c r="B30" i="1"/>
  <c r="AL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D29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</calcChain>
</file>

<file path=xl/sharedStrings.xml><?xml version="1.0" encoding="utf-8"?>
<sst xmlns="http://schemas.openxmlformats.org/spreadsheetml/2006/main" count="909" uniqueCount="95">
  <si>
    <t>structuur</t>
  </si>
  <si>
    <t>voorbereiding</t>
  </si>
  <si>
    <t>samen</t>
  </si>
  <si>
    <t>onderzoek</t>
  </si>
  <si>
    <t>overbrengen</t>
  </si>
  <si>
    <t>bepaald</t>
  </si>
  <si>
    <t>mindmappen</t>
  </si>
  <si>
    <t>beperkte</t>
  </si>
  <si>
    <t>lichaamstaal</t>
  </si>
  <si>
    <t>bewust</t>
  </si>
  <si>
    <t>manier</t>
  </si>
  <si>
    <t>overbrenden</t>
  </si>
  <si>
    <t>faute frappe</t>
  </si>
  <si>
    <t>gebleken</t>
  </si>
  <si>
    <t>aandacht</t>
  </si>
  <si>
    <t>afsluiting</t>
  </si>
  <si>
    <t>standpunten</t>
  </si>
  <si>
    <t>volgen</t>
  </si>
  <si>
    <t>Claire Pauly</t>
  </si>
  <si>
    <t>zaken</t>
  </si>
  <si>
    <t>onthoudt</t>
  </si>
  <si>
    <t>gebruiken</t>
  </si>
  <si>
    <t>saaie</t>
  </si>
  <si>
    <t>ondersteunen</t>
  </si>
  <si>
    <t>toehoorders</t>
  </si>
  <si>
    <t>Amanda Lejeune</t>
  </si>
  <si>
    <t>geval</t>
  </si>
  <si>
    <t>besteed</t>
  </si>
  <si>
    <t>Romain Loop</t>
  </si>
  <si>
    <t>Séléna Baghumian</t>
  </si>
  <si>
    <t>inhoud</t>
  </si>
  <si>
    <t>Werer Pirnay</t>
  </si>
  <si>
    <t>Sarah Thirion</t>
  </si>
  <si>
    <t>toesamen</t>
  </si>
  <si>
    <t>??? allemand? recopié?</t>
  </si>
  <si>
    <t>ondersteund</t>
  </si>
  <si>
    <t>recopiage</t>
  </si>
  <si>
    <t>behandelen</t>
  </si>
  <si>
    <t>??? dans la liste?</t>
  </si>
  <si>
    <t>Florent Bergenhuizen</t>
  </si>
  <si>
    <t>Fanny Cerfontaine</t>
  </si>
  <si>
    <t>Marie Schmetz</t>
  </si>
  <si>
    <t>saken</t>
  </si>
  <si>
    <t>David Tombeur</t>
  </si>
  <si>
    <t>Pierre Hubert</t>
  </si>
  <si>
    <t>Youri Jeanmart</t>
  </si>
  <si>
    <t>Loane Bernard</t>
  </si>
  <si>
    <t>Martin Housiaux</t>
  </si>
  <si>
    <t>za</t>
  </si>
  <si>
    <t>??? problème de frappe?</t>
  </si>
  <si>
    <t>Anthony Vetro</t>
  </si>
  <si>
    <t>Cédric Gillain</t>
  </si>
  <si>
    <t>Guillaume Senger</t>
  </si>
  <si>
    <t>onthoud</t>
  </si>
  <si>
    <t>recopiage, faute frappe</t>
  </si>
  <si>
    <t>Doris Lejeune</t>
  </si>
  <si>
    <t>bewut</t>
  </si>
  <si>
    <t>Rosario Castronovo</t>
  </si>
  <si>
    <t>Sacha Hardy</t>
  </si>
  <si>
    <t>stanpunten</t>
  </si>
  <si>
    <t>Inès Brocard</t>
  </si>
  <si>
    <t>Célia Carlet</t>
  </si>
  <si>
    <t>Coline Raquet</t>
  </si>
  <si>
    <t>Maxime Bottin</t>
  </si>
  <si>
    <t>Clémence De Mos</t>
  </si>
  <si>
    <t>Donart Aqifi</t>
  </si>
  <si>
    <t>Emmanuel Minutillo</t>
  </si>
  <si>
    <t>Martin De Brouwer</t>
  </si>
  <si>
    <t>Adrien Riccardo</t>
  </si>
  <si>
    <t>Jamy Osaer</t>
  </si>
  <si>
    <t>Martin Querinjean</t>
  </si>
  <si>
    <t>Florence Bouchat</t>
  </si>
  <si>
    <t>Adrien Gérard</t>
  </si>
  <si>
    <t>Bonne réponse</t>
  </si>
  <si>
    <t>Réponse vide</t>
  </si>
  <si>
    <t>Rép vide</t>
  </si>
  <si>
    <t xml:space="preserve">Points </t>
  </si>
  <si>
    <t>Sarah Van Meir</t>
  </si>
  <si>
    <t>Moyenne /10</t>
  </si>
  <si>
    <t>Nature mot</t>
  </si>
  <si>
    <t>S</t>
  </si>
  <si>
    <t>V</t>
  </si>
  <si>
    <t>O</t>
  </si>
  <si>
    <t>A</t>
  </si>
  <si>
    <t>Substantifs</t>
  </si>
  <si>
    <t>Verbes</t>
  </si>
  <si>
    <t>Adjectifs / adverbes</t>
  </si>
  <si>
    <t>Autres</t>
  </si>
  <si>
    <t>Nb étudiants</t>
  </si>
  <si>
    <t>subst ok</t>
  </si>
  <si>
    <t>autre ok</t>
  </si>
  <si>
    <t>vb ok</t>
  </si>
  <si>
    <t>adj ok</t>
  </si>
  <si>
    <t>total ok</t>
  </si>
  <si>
    <t>total général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</si>
</sst>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12EF9-AEE8-4D8C-B131-CE61DBC5A862}">
  <dimension ref="A1:AR35"/>
  <sheetViews>
    <sheetView tabSelected="1" topLeftCell="Z2" workbookViewId="0">
      <selection activeCell="AL36" sqref="AL36"/>
    </sheetView>
  </sheetViews>
  <sheetFormatPr baseColWidth="10" defaultRowHeight="15" x14ac:dyDescent="0.25"/>
  <cols>
    <col min="3" max="4" width="13.5703125" bestFit="1" customWidth="1"/>
    <col min="5" max="5" width="15.85546875" bestFit="1" customWidth="1"/>
    <col min="6" max="6" width="14.85546875" customWidth="1"/>
    <col min="7" max="7" width="17.42578125" bestFit="1" customWidth="1"/>
    <col min="8" max="8" width="14.140625" customWidth="1"/>
    <col min="9" max="9" width="15.85546875" customWidth="1"/>
    <col min="10" max="10" width="20.28515625" bestFit="1" customWidth="1"/>
    <col min="11" max="11" width="17.42578125" bestFit="1" customWidth="1"/>
    <col min="12" max="12" width="14" bestFit="1" customWidth="1"/>
    <col min="13" max="13" width="14.42578125" bestFit="1" customWidth="1"/>
    <col min="14" max="14" width="16.140625" customWidth="1"/>
    <col min="15" max="15" width="14.140625" bestFit="1" customWidth="1"/>
    <col min="16" max="16" width="13.7109375" bestFit="1" customWidth="1"/>
    <col min="17" max="17" width="15.42578125" bestFit="1" customWidth="1"/>
    <col min="18" max="18" width="14" bestFit="1" customWidth="1"/>
    <col min="19" max="19" width="13.5703125" bestFit="1" customWidth="1"/>
    <col min="20" max="20" width="16.85546875" bestFit="1" customWidth="1"/>
    <col min="21" max="21" width="13.140625" bestFit="1" customWidth="1"/>
    <col min="22" max="22" width="18.140625" bestFit="1" customWidth="1"/>
    <col min="23" max="23" width="13.5703125" bestFit="1" customWidth="1"/>
    <col min="24" max="24" width="11.85546875" bestFit="1" customWidth="1"/>
    <col min="25" max="25" width="13.5703125" bestFit="1" customWidth="1"/>
    <col min="26" max="26" width="13.42578125" bestFit="1" customWidth="1"/>
    <col min="27" max="27" width="14" bestFit="1" customWidth="1"/>
    <col min="28" max="28" width="17" bestFit="1" customWidth="1"/>
    <col min="29" max="29" width="11.7109375" bestFit="1" customWidth="1"/>
    <col min="30" max="30" width="19.140625" bestFit="1" customWidth="1"/>
    <col min="31" max="31" width="17.85546875" bestFit="1" customWidth="1"/>
    <col min="32" max="32" width="14.85546875" bestFit="1" customWidth="1"/>
    <col min="33" max="33" width="13.5703125" bestFit="1" customWidth="1"/>
    <col min="34" max="34" width="13.28515625" bestFit="1" customWidth="1"/>
    <col min="35" max="35" width="17.42578125" bestFit="1" customWidth="1"/>
    <col min="36" max="36" width="16.42578125" bestFit="1" customWidth="1"/>
    <col min="37" max="37" width="13.42578125" bestFit="1" customWidth="1"/>
  </cols>
  <sheetData>
    <row r="1" spans="1:43" x14ac:dyDescent="0.25">
      <c r="B1" t="s">
        <v>88</v>
      </c>
    </row>
    <row r="2" spans="1:43" x14ac:dyDescent="0.25">
      <c r="B2">
        <f>COUNTIF(D2:AK2,"*")</f>
        <v>34</v>
      </c>
      <c r="D2" t="s">
        <v>18</v>
      </c>
      <c r="E2" t="s">
        <v>25</v>
      </c>
      <c r="F2" t="s">
        <v>28</v>
      </c>
      <c r="G2" t="s">
        <v>29</v>
      </c>
      <c r="H2" t="s">
        <v>31</v>
      </c>
      <c r="I2" t="s">
        <v>32</v>
      </c>
      <c r="J2" t="s">
        <v>39</v>
      </c>
      <c r="K2" t="s">
        <v>40</v>
      </c>
      <c r="L2" t="s">
        <v>41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50</v>
      </c>
      <c r="S2" t="s">
        <v>51</v>
      </c>
      <c r="T2" t="s">
        <v>52</v>
      </c>
      <c r="U2" t="s">
        <v>55</v>
      </c>
      <c r="V2" t="s">
        <v>57</v>
      </c>
      <c r="W2" t="s">
        <v>58</v>
      </c>
      <c r="X2" t="s">
        <v>60</v>
      </c>
      <c r="Y2" t="s">
        <v>61</v>
      </c>
      <c r="Z2" t="s">
        <v>62</v>
      </c>
      <c r="AA2" t="s">
        <v>63</v>
      </c>
      <c r="AB2" t="s">
        <v>64</v>
      </c>
      <c r="AC2" t="s">
        <v>65</v>
      </c>
      <c r="AD2" t="s">
        <v>66</v>
      </c>
      <c r="AE2" t="s">
        <v>67</v>
      </c>
      <c r="AF2" t="s">
        <v>68</v>
      </c>
      <c r="AG2" t="s">
        <v>69</v>
      </c>
      <c r="AH2" t="s">
        <v>77</v>
      </c>
      <c r="AI2" t="s">
        <v>70</v>
      </c>
      <c r="AJ2" t="s">
        <v>71</v>
      </c>
      <c r="AK2" t="s">
        <v>72</v>
      </c>
      <c r="AL2" t="s">
        <v>78</v>
      </c>
      <c r="AM2" t="s">
        <v>73</v>
      </c>
      <c r="AO2" t="s">
        <v>74</v>
      </c>
      <c r="AQ2" t="s">
        <v>79</v>
      </c>
    </row>
    <row r="3" spans="1:43" x14ac:dyDescent="0.25">
      <c r="A3" t="s">
        <v>79</v>
      </c>
      <c r="C3" t="s">
        <v>76</v>
      </c>
      <c r="D3">
        <v>2.4</v>
      </c>
      <c r="E3">
        <v>3.2</v>
      </c>
      <c r="F3">
        <v>0.8</v>
      </c>
      <c r="G3">
        <v>4</v>
      </c>
      <c r="H3">
        <v>7.2</v>
      </c>
      <c r="I3">
        <v>3.6</v>
      </c>
      <c r="J3">
        <v>8.8000000000000007</v>
      </c>
      <c r="K3">
        <v>0.4</v>
      </c>
      <c r="L3">
        <v>4.4000000000000004</v>
      </c>
      <c r="M3">
        <v>0.8</v>
      </c>
      <c r="N3">
        <v>8.4</v>
      </c>
      <c r="O3">
        <v>0.8</v>
      </c>
      <c r="P3">
        <v>3.6</v>
      </c>
      <c r="Q3">
        <v>0.8</v>
      </c>
      <c r="R3">
        <v>3.6</v>
      </c>
      <c r="S3">
        <v>3.6</v>
      </c>
      <c r="T3">
        <v>6.4</v>
      </c>
      <c r="U3">
        <v>2.8</v>
      </c>
      <c r="V3">
        <v>3.2</v>
      </c>
      <c r="W3">
        <v>5.6</v>
      </c>
      <c r="X3">
        <v>3.6</v>
      </c>
      <c r="Y3">
        <v>0.8</v>
      </c>
      <c r="Z3">
        <v>2.4</v>
      </c>
      <c r="AA3">
        <v>2.4</v>
      </c>
      <c r="AB3">
        <v>2</v>
      </c>
      <c r="AC3">
        <v>0</v>
      </c>
      <c r="AD3">
        <v>5.6</v>
      </c>
      <c r="AE3">
        <v>4</v>
      </c>
      <c r="AF3">
        <v>0.4</v>
      </c>
      <c r="AG3">
        <v>2.4</v>
      </c>
      <c r="AH3">
        <v>0.8</v>
      </c>
      <c r="AI3">
        <v>2.4</v>
      </c>
      <c r="AJ3">
        <v>5.6</v>
      </c>
      <c r="AK3">
        <v>3.2</v>
      </c>
      <c r="AL3">
        <f>AVERAGE(D3:AK3)</f>
        <v>3.2352941176470589</v>
      </c>
    </row>
    <row r="4" spans="1:43" ht="16.5" customHeight="1" x14ac:dyDescent="0.25">
      <c r="A4" t="s">
        <v>80</v>
      </c>
      <c r="C4" s="6" t="s">
        <v>0</v>
      </c>
      <c r="D4" s="5" t="s">
        <v>0</v>
      </c>
      <c r="E4" s="5" t="s">
        <v>0</v>
      </c>
      <c r="F4" s="5" t="s">
        <v>8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1</v>
      </c>
      <c r="O4" s="5" t="s">
        <v>14</v>
      </c>
      <c r="P4" s="5" t="s">
        <v>0</v>
      </c>
      <c r="Q4" s="5" t="s">
        <v>14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14</v>
      </c>
      <c r="Z4" s="5" t="s">
        <v>0</v>
      </c>
      <c r="AA4" s="5" t="s">
        <v>0</v>
      </c>
      <c r="AB4" s="5" t="s">
        <v>0</v>
      </c>
      <c r="AC4" s="5"/>
      <c r="AD4" s="5" t="s">
        <v>0</v>
      </c>
      <c r="AE4" s="5" t="s">
        <v>0</v>
      </c>
      <c r="AF4" s="5" t="s">
        <v>0</v>
      </c>
      <c r="AG4" s="5" t="s">
        <v>0</v>
      </c>
      <c r="AH4" s="5" t="s">
        <v>8</v>
      </c>
      <c r="AI4" s="5" t="s">
        <v>0</v>
      </c>
      <c r="AJ4" s="5" t="s">
        <v>0</v>
      </c>
      <c r="AK4" s="5" t="s">
        <v>0</v>
      </c>
      <c r="AM4">
        <f>COUNTIF(D4:AK4,C4)</f>
        <v>27</v>
      </c>
      <c r="AO4">
        <f>COUNTBLANK(D4:AK4)</f>
        <v>1</v>
      </c>
      <c r="AQ4" t="s">
        <v>80</v>
      </c>
    </row>
    <row r="5" spans="1:43" ht="16.5" customHeight="1" x14ac:dyDescent="0.25">
      <c r="A5" t="s">
        <v>80</v>
      </c>
      <c r="C5" s="6" t="s">
        <v>14</v>
      </c>
      <c r="D5" s="5" t="s">
        <v>1</v>
      </c>
      <c r="E5" s="5" t="s">
        <v>1</v>
      </c>
      <c r="F5" s="5" t="s">
        <v>1</v>
      </c>
      <c r="G5" s="5" t="s">
        <v>14</v>
      </c>
      <c r="H5" s="5" t="s">
        <v>9</v>
      </c>
      <c r="I5" s="5" t="s">
        <v>14</v>
      </c>
      <c r="J5" s="5" t="s">
        <v>14</v>
      </c>
      <c r="K5" s="5"/>
      <c r="L5" s="5" t="s">
        <v>14</v>
      </c>
      <c r="M5" s="5" t="s">
        <v>30</v>
      </c>
      <c r="N5" s="5" t="s">
        <v>14</v>
      </c>
      <c r="O5" s="5" t="s">
        <v>19</v>
      </c>
      <c r="P5" s="5" t="s">
        <v>1</v>
      </c>
      <c r="Q5" s="5" t="s">
        <v>19</v>
      </c>
      <c r="R5" s="5" t="s">
        <v>1</v>
      </c>
      <c r="S5" s="5" t="s">
        <v>14</v>
      </c>
      <c r="T5" s="5" t="s">
        <v>14</v>
      </c>
      <c r="U5" s="5" t="s">
        <v>14</v>
      </c>
      <c r="V5" s="5" t="s">
        <v>16</v>
      </c>
      <c r="W5" s="5" t="s">
        <v>17</v>
      </c>
      <c r="X5" s="5" t="s">
        <v>1</v>
      </c>
      <c r="Y5" s="5" t="s">
        <v>10</v>
      </c>
      <c r="Z5" s="5" t="s">
        <v>59</v>
      </c>
      <c r="AA5" s="5" t="s">
        <v>16</v>
      </c>
      <c r="AB5" s="5" t="s">
        <v>14</v>
      </c>
      <c r="AC5" s="5"/>
      <c r="AD5" s="5" t="s">
        <v>14</v>
      </c>
      <c r="AE5" s="5" t="s">
        <v>14</v>
      </c>
      <c r="AF5" s="5" t="s">
        <v>27</v>
      </c>
      <c r="AG5" s="5" t="s">
        <v>14</v>
      </c>
      <c r="AH5" s="5" t="s">
        <v>14</v>
      </c>
      <c r="AI5" s="5" t="s">
        <v>16</v>
      </c>
      <c r="AJ5" s="5"/>
      <c r="AK5" s="5" t="s">
        <v>9</v>
      </c>
      <c r="AM5">
        <f t="shared" ref="AM5:AM28" si="0">COUNTIF(D5:AK5,C5)</f>
        <v>13</v>
      </c>
      <c r="AO5">
        <f t="shared" ref="AO5:AO28" si="1">COUNTBLANK(D5:AK5)</f>
        <v>3</v>
      </c>
      <c r="AQ5" t="s">
        <v>80</v>
      </c>
    </row>
    <row r="6" spans="1:43" ht="16.5" customHeight="1" x14ac:dyDescent="0.25">
      <c r="A6" t="s">
        <v>80</v>
      </c>
      <c r="C6" s="6" t="s">
        <v>3</v>
      </c>
      <c r="D6" s="5" t="s">
        <v>2</v>
      </c>
      <c r="E6" s="5" t="s">
        <v>6</v>
      </c>
      <c r="F6" s="5" t="s">
        <v>20</v>
      </c>
      <c r="G6" s="5" t="s">
        <v>16</v>
      </c>
      <c r="H6" s="5" t="s">
        <v>24</v>
      </c>
      <c r="I6" s="5" t="s">
        <v>30</v>
      </c>
      <c r="J6" s="5" t="s">
        <v>3</v>
      </c>
      <c r="K6" s="5" t="s">
        <v>16</v>
      </c>
      <c r="L6" s="5" t="s">
        <v>16</v>
      </c>
      <c r="M6" s="5" t="s">
        <v>16</v>
      </c>
      <c r="N6" s="5" t="s">
        <v>3</v>
      </c>
      <c r="O6" s="5" t="s">
        <v>6</v>
      </c>
      <c r="P6" s="5" t="s">
        <v>5</v>
      </c>
      <c r="Q6" s="5" t="s">
        <v>6</v>
      </c>
      <c r="R6" s="5" t="s">
        <v>16</v>
      </c>
      <c r="S6" s="5" t="s">
        <v>26</v>
      </c>
      <c r="T6" s="5" t="s">
        <v>3</v>
      </c>
      <c r="U6" s="5" t="s">
        <v>6</v>
      </c>
      <c r="V6" s="5" t="s">
        <v>6</v>
      </c>
      <c r="W6" s="5" t="s">
        <v>24</v>
      </c>
      <c r="X6" s="5" t="s">
        <v>59</v>
      </c>
      <c r="Y6" s="5" t="s">
        <v>19</v>
      </c>
      <c r="Z6" s="5" t="s">
        <v>3</v>
      </c>
      <c r="AA6" s="5" t="s">
        <v>9</v>
      </c>
      <c r="AB6" s="5" t="s">
        <v>3</v>
      </c>
      <c r="AC6" s="5"/>
      <c r="AD6" s="5" t="s">
        <v>24</v>
      </c>
      <c r="AE6" s="5" t="s">
        <v>19</v>
      </c>
      <c r="AF6" s="5" t="s">
        <v>8</v>
      </c>
      <c r="AG6" s="5" t="s">
        <v>3</v>
      </c>
      <c r="AH6" s="5" t="s">
        <v>6</v>
      </c>
      <c r="AI6" s="5" t="s">
        <v>13</v>
      </c>
      <c r="AJ6" s="5" t="s">
        <v>16</v>
      </c>
      <c r="AK6" s="5" t="s">
        <v>26</v>
      </c>
      <c r="AM6">
        <f t="shared" si="0"/>
        <v>6</v>
      </c>
      <c r="AO6">
        <f t="shared" si="1"/>
        <v>1</v>
      </c>
      <c r="AQ6" t="s">
        <v>80</v>
      </c>
    </row>
    <row r="7" spans="1:43" ht="16.5" customHeight="1" x14ac:dyDescent="0.25">
      <c r="A7" t="s">
        <v>80</v>
      </c>
      <c r="C7" s="6" t="s">
        <v>19</v>
      </c>
      <c r="D7" s="5"/>
      <c r="E7" s="5" t="s">
        <v>19</v>
      </c>
      <c r="F7" s="5" t="s">
        <v>26</v>
      </c>
      <c r="G7" s="5" t="s">
        <v>2</v>
      </c>
      <c r="H7" s="5" t="s">
        <v>19</v>
      </c>
      <c r="I7" s="5" t="s">
        <v>24</v>
      </c>
      <c r="J7" s="5" t="s">
        <v>19</v>
      </c>
      <c r="K7" s="5"/>
      <c r="L7" s="5" t="s">
        <v>20</v>
      </c>
      <c r="M7" s="5" t="s">
        <v>14</v>
      </c>
      <c r="N7" s="5" t="s">
        <v>24</v>
      </c>
      <c r="O7" s="5" t="s">
        <v>1</v>
      </c>
      <c r="P7" s="5" t="s">
        <v>30</v>
      </c>
      <c r="Q7" s="5" t="s">
        <v>1</v>
      </c>
      <c r="R7" s="5" t="s">
        <v>48</v>
      </c>
      <c r="S7" s="5" t="s">
        <v>24</v>
      </c>
      <c r="T7" s="5" t="s">
        <v>26</v>
      </c>
      <c r="U7" s="5" t="s">
        <v>3</v>
      </c>
      <c r="V7" s="5" t="s">
        <v>14</v>
      </c>
      <c r="W7" s="5" t="s">
        <v>19</v>
      </c>
      <c r="X7" s="5" t="s">
        <v>24</v>
      </c>
      <c r="Y7" s="5" t="s">
        <v>24</v>
      </c>
      <c r="Z7" s="5"/>
      <c r="AA7" s="5" t="s">
        <v>14</v>
      </c>
      <c r="AB7" s="5" t="s">
        <v>24</v>
      </c>
      <c r="AC7" s="5"/>
      <c r="AD7" s="5" t="s">
        <v>23</v>
      </c>
      <c r="AE7" s="5" t="s">
        <v>30</v>
      </c>
      <c r="AF7" s="5"/>
      <c r="AG7" s="5"/>
      <c r="AH7" s="5" t="s">
        <v>7</v>
      </c>
      <c r="AI7" s="5" t="s">
        <v>2</v>
      </c>
      <c r="AJ7" s="5"/>
      <c r="AK7" s="5" t="s">
        <v>23</v>
      </c>
      <c r="AM7">
        <f t="shared" si="0"/>
        <v>4</v>
      </c>
      <c r="AO7">
        <f t="shared" si="1"/>
        <v>7</v>
      </c>
      <c r="AQ7" t="s">
        <v>80</v>
      </c>
    </row>
    <row r="8" spans="1:43" ht="16.5" customHeight="1" x14ac:dyDescent="0.25">
      <c r="A8" t="s">
        <v>80</v>
      </c>
      <c r="C8" s="6" t="s">
        <v>16</v>
      </c>
      <c r="D8" s="5" t="s">
        <v>3</v>
      </c>
      <c r="E8" s="5" t="s">
        <v>3</v>
      </c>
      <c r="F8" s="5" t="s">
        <v>19</v>
      </c>
      <c r="G8" s="5" t="s">
        <v>1</v>
      </c>
      <c r="H8" s="5" t="s">
        <v>16</v>
      </c>
      <c r="I8" s="5" t="s">
        <v>16</v>
      </c>
      <c r="J8" s="5" t="s">
        <v>16</v>
      </c>
      <c r="K8" s="5" t="s">
        <v>30</v>
      </c>
      <c r="L8" s="5" t="s">
        <v>3</v>
      </c>
      <c r="M8" s="5" t="s">
        <v>21</v>
      </c>
      <c r="N8" s="5" t="s">
        <v>16</v>
      </c>
      <c r="O8" s="5" t="s">
        <v>30</v>
      </c>
      <c r="P8" s="5" t="s">
        <v>3</v>
      </c>
      <c r="Q8" s="5" t="s">
        <v>30</v>
      </c>
      <c r="R8" s="5"/>
      <c r="S8" s="5" t="s">
        <v>16</v>
      </c>
      <c r="T8" s="5" t="s">
        <v>1</v>
      </c>
      <c r="U8" s="5" t="s">
        <v>9</v>
      </c>
      <c r="V8" s="5" t="s">
        <v>1</v>
      </c>
      <c r="W8" s="5" t="s">
        <v>16</v>
      </c>
      <c r="X8" s="5" t="s">
        <v>3</v>
      </c>
      <c r="Y8" s="5" t="s">
        <v>14</v>
      </c>
      <c r="Z8" s="5" t="s">
        <v>30</v>
      </c>
      <c r="AA8" s="5" t="s">
        <v>14</v>
      </c>
      <c r="AB8" s="5" t="s">
        <v>30</v>
      </c>
      <c r="AC8" s="5"/>
      <c r="AD8" s="5" t="s">
        <v>1</v>
      </c>
      <c r="AE8" s="5" t="s">
        <v>16</v>
      </c>
      <c r="AF8" s="5" t="s">
        <v>3</v>
      </c>
      <c r="AG8" s="5" t="s">
        <v>16</v>
      </c>
      <c r="AH8" s="5" t="s">
        <v>3</v>
      </c>
      <c r="AI8" s="5" t="s">
        <v>30</v>
      </c>
      <c r="AJ8" s="5" t="s">
        <v>16</v>
      </c>
      <c r="AK8" s="5" t="s">
        <v>3</v>
      </c>
      <c r="AM8">
        <f t="shared" si="0"/>
        <v>9</v>
      </c>
      <c r="AO8">
        <f t="shared" si="1"/>
        <v>2</v>
      </c>
      <c r="AQ8" t="s">
        <v>80</v>
      </c>
    </row>
    <row r="9" spans="1:43" ht="16.5" customHeight="1" x14ac:dyDescent="0.25">
      <c r="A9" t="s">
        <v>81</v>
      </c>
      <c r="C9" s="6" t="s">
        <v>17</v>
      </c>
      <c r="D9" s="5" t="s">
        <v>2</v>
      </c>
      <c r="E9" s="5" t="s">
        <v>17</v>
      </c>
      <c r="F9" s="5" t="s">
        <v>16</v>
      </c>
      <c r="G9" s="5" t="s">
        <v>4</v>
      </c>
      <c r="H9" s="5" t="s">
        <v>17</v>
      </c>
      <c r="I9" s="5" t="s">
        <v>17</v>
      </c>
      <c r="J9" s="5" t="s">
        <v>17</v>
      </c>
      <c r="K9" s="5"/>
      <c r="L9" s="5" t="s">
        <v>17</v>
      </c>
      <c r="M9" s="5" t="s">
        <v>23</v>
      </c>
      <c r="N9" s="5" t="s">
        <v>17</v>
      </c>
      <c r="O9" s="5" t="s">
        <v>5</v>
      </c>
      <c r="P9" s="5" t="s">
        <v>17</v>
      </c>
      <c r="Q9" s="5" t="s">
        <v>5</v>
      </c>
      <c r="R9" s="5" t="s">
        <v>17</v>
      </c>
      <c r="S9" s="5" t="s">
        <v>4</v>
      </c>
      <c r="T9" s="5" t="s">
        <v>17</v>
      </c>
      <c r="U9" s="5" t="s">
        <v>1</v>
      </c>
      <c r="V9" s="5" t="s">
        <v>20</v>
      </c>
      <c r="W9" s="5" t="s">
        <v>4</v>
      </c>
      <c r="X9" s="5" t="s">
        <v>4</v>
      </c>
      <c r="Y9" s="5" t="s">
        <v>27</v>
      </c>
      <c r="Z9" s="5" t="s">
        <v>21</v>
      </c>
      <c r="AA9" s="5" t="s">
        <v>23</v>
      </c>
      <c r="AB9" s="5"/>
      <c r="AC9" s="5"/>
      <c r="AD9" s="5" t="s">
        <v>17</v>
      </c>
      <c r="AE9" s="5" t="s">
        <v>4</v>
      </c>
      <c r="AF9" s="5"/>
      <c r="AG9" s="5" t="s">
        <v>16</v>
      </c>
      <c r="AH9" s="5" t="s">
        <v>21</v>
      </c>
      <c r="AI9" s="5" t="s">
        <v>23</v>
      </c>
      <c r="AJ9" s="5" t="s">
        <v>21</v>
      </c>
      <c r="AK9" s="5" t="s">
        <v>5</v>
      </c>
      <c r="AM9">
        <f t="shared" si="0"/>
        <v>10</v>
      </c>
      <c r="AO9">
        <f t="shared" si="1"/>
        <v>4</v>
      </c>
      <c r="AQ9" t="s">
        <v>81</v>
      </c>
    </row>
    <row r="10" spans="1:43" ht="16.5" customHeight="1" x14ac:dyDescent="0.25">
      <c r="A10" t="s">
        <v>80</v>
      </c>
      <c r="C10" s="6" t="s">
        <v>24</v>
      </c>
      <c r="D10" s="5" t="s">
        <v>3</v>
      </c>
      <c r="E10" s="5" t="s">
        <v>3</v>
      </c>
      <c r="F10" s="5" t="s">
        <v>3</v>
      </c>
      <c r="G10" s="5" t="s">
        <v>0</v>
      </c>
      <c r="H10" s="5" t="s">
        <v>1</v>
      </c>
      <c r="I10" s="5" t="s">
        <v>14</v>
      </c>
      <c r="J10" s="5" t="s">
        <v>24</v>
      </c>
      <c r="K10" s="5"/>
      <c r="L10" s="5" t="s">
        <v>1</v>
      </c>
      <c r="M10" s="5" t="s">
        <v>16</v>
      </c>
      <c r="N10" s="5" t="s">
        <v>24</v>
      </c>
      <c r="O10" s="5" t="s">
        <v>16</v>
      </c>
      <c r="P10" s="5" t="s">
        <v>24</v>
      </c>
      <c r="Q10" s="5" t="s">
        <v>16</v>
      </c>
      <c r="R10" s="5" t="s">
        <v>24</v>
      </c>
      <c r="S10" s="5" t="s">
        <v>23</v>
      </c>
      <c r="T10" s="5" t="s">
        <v>24</v>
      </c>
      <c r="U10" s="5" t="s">
        <v>24</v>
      </c>
      <c r="V10" s="5" t="s">
        <v>24</v>
      </c>
      <c r="W10" s="5" t="s">
        <v>30</v>
      </c>
      <c r="X10" s="5" t="s">
        <v>19</v>
      </c>
      <c r="Y10" s="5" t="s">
        <v>16</v>
      </c>
      <c r="Z10" s="5" t="s">
        <v>24</v>
      </c>
      <c r="AA10" s="5" t="s">
        <v>24</v>
      </c>
      <c r="AB10" s="5"/>
      <c r="AC10" s="5"/>
      <c r="AD10" s="5" t="s">
        <v>30</v>
      </c>
      <c r="AE10" s="5" t="s">
        <v>24</v>
      </c>
      <c r="AF10" s="5" t="s">
        <v>3</v>
      </c>
      <c r="AG10" s="5" t="s">
        <v>24</v>
      </c>
      <c r="AH10" s="5" t="s">
        <v>16</v>
      </c>
      <c r="AI10" s="5" t="s">
        <v>27</v>
      </c>
      <c r="AJ10" s="5" t="s">
        <v>24</v>
      </c>
      <c r="AK10" s="5" t="s">
        <v>3</v>
      </c>
      <c r="AM10">
        <f t="shared" si="0"/>
        <v>12</v>
      </c>
      <c r="AO10">
        <f t="shared" si="1"/>
        <v>3</v>
      </c>
      <c r="AQ10" t="s">
        <v>80</v>
      </c>
    </row>
    <row r="11" spans="1:43" ht="16.5" customHeight="1" x14ac:dyDescent="0.25">
      <c r="A11" t="s">
        <v>82</v>
      </c>
      <c r="C11" s="6" t="s">
        <v>2</v>
      </c>
      <c r="D11" s="5"/>
      <c r="E11" s="5" t="s">
        <v>3</v>
      </c>
      <c r="F11" s="5" t="s">
        <v>10</v>
      </c>
      <c r="G11" s="5" t="s">
        <v>24</v>
      </c>
      <c r="H11" s="5"/>
      <c r="I11" s="5" t="s">
        <v>19</v>
      </c>
      <c r="J11" s="5" t="s">
        <v>33</v>
      </c>
      <c r="K11" s="5"/>
      <c r="L11" s="5" t="s">
        <v>2</v>
      </c>
      <c r="M11" s="5" t="s">
        <v>9</v>
      </c>
      <c r="N11" s="5" t="s">
        <v>2</v>
      </c>
      <c r="O11" s="5" t="s">
        <v>22</v>
      </c>
      <c r="P11" s="5" t="s">
        <v>19</v>
      </c>
      <c r="Q11" s="5" t="s">
        <v>16</v>
      </c>
      <c r="R11" s="5" t="s">
        <v>30</v>
      </c>
      <c r="S11" s="5"/>
      <c r="T11" s="5"/>
      <c r="U11" s="5" t="s">
        <v>15</v>
      </c>
      <c r="V11" s="5" t="s">
        <v>0</v>
      </c>
      <c r="W11" s="5" t="s">
        <v>24</v>
      </c>
      <c r="X11" s="5" t="s">
        <v>7</v>
      </c>
      <c r="Y11" s="5" t="s">
        <v>0</v>
      </c>
      <c r="Z11" s="5"/>
      <c r="AA11" s="5" t="s">
        <v>5</v>
      </c>
      <c r="AB11" s="5"/>
      <c r="AC11" s="5"/>
      <c r="AD11" s="5" t="s">
        <v>3</v>
      </c>
      <c r="AE11" s="5" t="s">
        <v>22</v>
      </c>
      <c r="AF11" s="5"/>
      <c r="AG11" s="5" t="s">
        <v>15</v>
      </c>
      <c r="AH11" s="5" t="s">
        <v>6</v>
      </c>
      <c r="AI11" s="5" t="s">
        <v>15</v>
      </c>
      <c r="AJ11" s="5" t="s">
        <v>1</v>
      </c>
      <c r="AK11" s="5" t="s">
        <v>6</v>
      </c>
      <c r="AM11">
        <f t="shared" si="0"/>
        <v>2</v>
      </c>
      <c r="AO11">
        <f t="shared" si="1"/>
        <v>9</v>
      </c>
      <c r="AQ11" t="s">
        <v>82</v>
      </c>
    </row>
    <row r="12" spans="1:43" ht="16.5" customHeight="1" x14ac:dyDescent="0.25">
      <c r="A12" t="s">
        <v>80</v>
      </c>
      <c r="C12" s="6" t="s">
        <v>15</v>
      </c>
      <c r="D12" s="5"/>
      <c r="E12" s="5" t="s">
        <v>16</v>
      </c>
      <c r="F12" s="5" t="s">
        <v>24</v>
      </c>
      <c r="G12" s="5" t="s">
        <v>15</v>
      </c>
      <c r="H12" s="5" t="s">
        <v>15</v>
      </c>
      <c r="I12" s="5" t="s">
        <v>13</v>
      </c>
      <c r="J12" s="5" t="s">
        <v>15</v>
      </c>
      <c r="K12" s="5"/>
      <c r="L12" s="5" t="s">
        <v>22</v>
      </c>
      <c r="M12" s="5" t="s">
        <v>22</v>
      </c>
      <c r="N12" s="5" t="s">
        <v>15</v>
      </c>
      <c r="O12" s="5" t="s">
        <v>4</v>
      </c>
      <c r="P12" s="5" t="s">
        <v>15</v>
      </c>
      <c r="Q12" s="5"/>
      <c r="R12" s="5" t="s">
        <v>19</v>
      </c>
      <c r="S12" s="5" t="s">
        <v>23</v>
      </c>
      <c r="T12" s="5" t="s">
        <v>15</v>
      </c>
      <c r="U12" s="5" t="s">
        <v>0</v>
      </c>
      <c r="V12" s="5" t="s">
        <v>27</v>
      </c>
      <c r="W12" s="5" t="s">
        <v>15</v>
      </c>
      <c r="X12" s="5" t="s">
        <v>15</v>
      </c>
      <c r="Y12" s="5" t="s">
        <v>6</v>
      </c>
      <c r="Z12" s="5" t="s">
        <v>14</v>
      </c>
      <c r="AA12" s="5" t="s">
        <v>15</v>
      </c>
      <c r="AB12" s="5"/>
      <c r="AC12" s="5"/>
      <c r="AD12" s="5" t="s">
        <v>15</v>
      </c>
      <c r="AE12" s="5" t="s">
        <v>20</v>
      </c>
      <c r="AF12" s="5"/>
      <c r="AG12" s="5" t="s">
        <v>13</v>
      </c>
      <c r="AH12" s="5" t="s">
        <v>24</v>
      </c>
      <c r="AI12" s="5" t="s">
        <v>10</v>
      </c>
      <c r="AJ12" s="5" t="s">
        <v>15</v>
      </c>
      <c r="AK12" s="5" t="s">
        <v>24</v>
      </c>
      <c r="AM12">
        <f t="shared" si="0"/>
        <v>11</v>
      </c>
      <c r="AO12">
        <f t="shared" si="1"/>
        <v>6</v>
      </c>
      <c r="AQ12" t="s">
        <v>80</v>
      </c>
    </row>
    <row r="13" spans="1:43" ht="16.5" customHeight="1" x14ac:dyDescent="0.25">
      <c r="A13" t="s">
        <v>81</v>
      </c>
      <c r="C13" s="6" t="s">
        <v>23</v>
      </c>
      <c r="D13" s="5" t="s">
        <v>4</v>
      </c>
      <c r="E13" s="5" t="s">
        <v>9</v>
      </c>
      <c r="F13" s="5" t="s">
        <v>17</v>
      </c>
      <c r="G13" s="5"/>
      <c r="H13" s="5" t="s">
        <v>23</v>
      </c>
      <c r="I13" s="5" t="s">
        <v>1</v>
      </c>
      <c r="J13" s="5" t="s">
        <v>35</v>
      </c>
      <c r="K13" s="5"/>
      <c r="L13" s="5" t="s">
        <v>23</v>
      </c>
      <c r="M13" s="5" t="s">
        <v>24</v>
      </c>
      <c r="N13" s="5" t="s">
        <v>17</v>
      </c>
      <c r="O13" s="5" t="s">
        <v>23</v>
      </c>
      <c r="P13" s="5" t="s">
        <v>22</v>
      </c>
      <c r="Q13" s="5" t="s">
        <v>23</v>
      </c>
      <c r="R13" s="5"/>
      <c r="S13" s="5" t="s">
        <v>13</v>
      </c>
      <c r="T13" s="5"/>
      <c r="U13" s="5" t="s">
        <v>10</v>
      </c>
      <c r="V13" s="5" t="s">
        <v>14</v>
      </c>
      <c r="W13" s="5" t="s">
        <v>23</v>
      </c>
      <c r="X13" s="5" t="s">
        <v>17</v>
      </c>
      <c r="Y13" s="5" t="s">
        <v>17</v>
      </c>
      <c r="Z13" s="5" t="s">
        <v>4</v>
      </c>
      <c r="AA13" s="5" t="s">
        <v>17</v>
      </c>
      <c r="AB13" s="5" t="s">
        <v>27</v>
      </c>
      <c r="AC13" s="5"/>
      <c r="AD13" s="5" t="s">
        <v>4</v>
      </c>
      <c r="AE13" s="5"/>
      <c r="AF13" s="5"/>
      <c r="AG13" s="5" t="s">
        <v>27</v>
      </c>
      <c r="AH13" s="5"/>
      <c r="AI13" s="5" t="s">
        <v>23</v>
      </c>
      <c r="AJ13" s="5" t="s">
        <v>23</v>
      </c>
      <c r="AK13" s="5" t="s">
        <v>7</v>
      </c>
      <c r="AM13">
        <f t="shared" si="0"/>
        <v>7</v>
      </c>
      <c r="AO13">
        <f t="shared" si="1"/>
        <v>8</v>
      </c>
      <c r="AQ13" t="s">
        <v>81</v>
      </c>
    </row>
    <row r="14" spans="1:43" ht="16.5" customHeight="1" x14ac:dyDescent="0.25">
      <c r="A14" t="s">
        <v>81</v>
      </c>
      <c r="C14" s="6" t="s">
        <v>20</v>
      </c>
      <c r="D14" s="5"/>
      <c r="E14" s="5" t="s">
        <v>20</v>
      </c>
      <c r="F14" s="5" t="s">
        <v>23</v>
      </c>
      <c r="G14" s="5"/>
      <c r="H14" s="5"/>
      <c r="I14" s="5"/>
      <c r="J14" s="5" t="s">
        <v>37</v>
      </c>
      <c r="K14" s="5"/>
      <c r="L14" s="5"/>
      <c r="M14" s="5"/>
      <c r="N14" s="5" t="s">
        <v>20</v>
      </c>
      <c r="O14" s="5" t="s">
        <v>4</v>
      </c>
      <c r="P14" s="5"/>
      <c r="Q14" s="5" t="s">
        <v>4</v>
      </c>
      <c r="R14" s="5"/>
      <c r="S14" s="5"/>
      <c r="T14" s="5" t="s">
        <v>22</v>
      </c>
      <c r="U14" s="5" t="s">
        <v>17</v>
      </c>
      <c r="V14" s="5" t="s">
        <v>4</v>
      </c>
      <c r="W14" s="5" t="s">
        <v>5</v>
      </c>
      <c r="X14" s="5" t="s">
        <v>20</v>
      </c>
      <c r="Y14" s="5"/>
      <c r="Z14" s="5" t="s">
        <v>9</v>
      </c>
      <c r="AA14" s="5" t="s">
        <v>19</v>
      </c>
      <c r="AB14" s="5" t="s">
        <v>15</v>
      </c>
      <c r="AC14" s="5"/>
      <c r="AD14" s="5" t="s">
        <v>20</v>
      </c>
      <c r="AE14" s="5" t="s">
        <v>3</v>
      </c>
      <c r="AF14" s="5"/>
      <c r="AG14" s="5" t="s">
        <v>4</v>
      </c>
      <c r="AH14" s="5" t="s">
        <v>1</v>
      </c>
      <c r="AI14" s="5" t="s">
        <v>13</v>
      </c>
      <c r="AJ14" s="5"/>
      <c r="AK14" s="5" t="s">
        <v>13</v>
      </c>
      <c r="AM14">
        <f t="shared" si="0"/>
        <v>4</v>
      </c>
      <c r="AO14">
        <f t="shared" si="1"/>
        <v>14</v>
      </c>
      <c r="AQ14" t="s">
        <v>81</v>
      </c>
    </row>
    <row r="15" spans="1:43" ht="16.5" customHeight="1" x14ac:dyDescent="0.25">
      <c r="A15" t="s">
        <v>81</v>
      </c>
      <c r="C15" s="6" t="s">
        <v>5</v>
      </c>
      <c r="D15" s="5" t="s">
        <v>5</v>
      </c>
      <c r="E15" s="5" t="s">
        <v>21</v>
      </c>
      <c r="F15" s="5" t="s">
        <v>27</v>
      </c>
      <c r="G15" s="5" t="s">
        <v>5</v>
      </c>
      <c r="H15" s="5" t="s">
        <v>5</v>
      </c>
      <c r="I15" s="5" t="s">
        <v>5</v>
      </c>
      <c r="J15" s="5" t="s">
        <v>5</v>
      </c>
      <c r="K15" s="5"/>
      <c r="L15" s="5" t="s">
        <v>20</v>
      </c>
      <c r="M15" s="5"/>
      <c r="N15" s="5" t="s">
        <v>5</v>
      </c>
      <c r="O15" s="5" t="s">
        <v>13</v>
      </c>
      <c r="P15" s="5" t="s">
        <v>27</v>
      </c>
      <c r="Q15" s="5" t="s">
        <v>13</v>
      </c>
      <c r="R15" s="5" t="s">
        <v>20</v>
      </c>
      <c r="S15" s="5" t="s">
        <v>5</v>
      </c>
      <c r="T15" s="5" t="s">
        <v>23</v>
      </c>
      <c r="U15" s="5" t="s">
        <v>30</v>
      </c>
      <c r="V15" s="5" t="s">
        <v>30</v>
      </c>
      <c r="W15" s="5" t="s">
        <v>20</v>
      </c>
      <c r="X15" s="5" t="s">
        <v>5</v>
      </c>
      <c r="Y15" s="5" t="s">
        <v>5</v>
      </c>
      <c r="Z15" s="5" t="s">
        <v>27</v>
      </c>
      <c r="AA15" s="5"/>
      <c r="AB15" s="5" t="s">
        <v>20</v>
      </c>
      <c r="AC15" s="5"/>
      <c r="AD15" s="5" t="s">
        <v>21</v>
      </c>
      <c r="AE15" s="5" t="s">
        <v>5</v>
      </c>
      <c r="AF15" s="5"/>
      <c r="AG15" s="5"/>
      <c r="AH15" s="5" t="s">
        <v>1</v>
      </c>
      <c r="AI15" s="5" t="s">
        <v>17</v>
      </c>
      <c r="AJ15" s="5" t="s">
        <v>5</v>
      </c>
      <c r="AK15" s="5" t="s">
        <v>5</v>
      </c>
      <c r="AM15">
        <f t="shared" si="0"/>
        <v>12</v>
      </c>
      <c r="AO15">
        <f t="shared" si="1"/>
        <v>6</v>
      </c>
      <c r="AQ15" t="s">
        <v>81</v>
      </c>
    </row>
    <row r="16" spans="1:43" ht="16.5" customHeight="1" x14ac:dyDescent="0.25">
      <c r="A16" t="s">
        <v>81</v>
      </c>
      <c r="C16" s="6" t="s">
        <v>6</v>
      </c>
      <c r="D16" s="5" t="s">
        <v>6</v>
      </c>
      <c r="E16" s="5" t="s">
        <v>6</v>
      </c>
      <c r="F16" s="5" t="s">
        <v>5</v>
      </c>
      <c r="G16" s="5" t="s">
        <v>6</v>
      </c>
      <c r="H16" s="5" t="s">
        <v>6</v>
      </c>
      <c r="I16" s="5" t="s">
        <v>6</v>
      </c>
      <c r="J16" s="5" t="s">
        <v>6</v>
      </c>
      <c r="K16" s="5"/>
      <c r="L16" s="5" t="s">
        <v>6</v>
      </c>
      <c r="M16" s="5" t="s">
        <v>42</v>
      </c>
      <c r="N16" s="5" t="s">
        <v>6</v>
      </c>
      <c r="O16" s="5" t="s">
        <v>20</v>
      </c>
      <c r="P16" s="5" t="s">
        <v>6</v>
      </c>
      <c r="Q16" s="5"/>
      <c r="R16" s="5" t="s">
        <v>6</v>
      </c>
      <c r="S16" s="5" t="s">
        <v>6</v>
      </c>
      <c r="T16" s="5" t="s">
        <v>6</v>
      </c>
      <c r="U16" s="5" t="s">
        <v>6</v>
      </c>
      <c r="V16" s="5" t="s">
        <v>5</v>
      </c>
      <c r="W16" s="5" t="s">
        <v>6</v>
      </c>
      <c r="X16" s="5" t="s">
        <v>6</v>
      </c>
      <c r="Y16" s="5" t="s">
        <v>23</v>
      </c>
      <c r="Z16" s="5" t="s">
        <v>6</v>
      </c>
      <c r="AA16" s="5" t="s">
        <v>13</v>
      </c>
      <c r="AB16" s="5" t="s">
        <v>16</v>
      </c>
      <c r="AC16" s="5"/>
      <c r="AD16" s="5" t="s">
        <v>6</v>
      </c>
      <c r="AE16" s="5" t="s">
        <v>6</v>
      </c>
      <c r="AF16" s="5"/>
      <c r="AG16" s="5"/>
      <c r="AH16" s="5" t="s">
        <v>4</v>
      </c>
      <c r="AI16" s="5" t="s">
        <v>6</v>
      </c>
      <c r="AJ16" s="5" t="s">
        <v>6</v>
      </c>
      <c r="AK16" s="5" t="s">
        <v>6</v>
      </c>
      <c r="AM16">
        <f t="shared" si="0"/>
        <v>21</v>
      </c>
      <c r="AO16">
        <f t="shared" si="1"/>
        <v>5</v>
      </c>
      <c r="AQ16" t="s">
        <v>81</v>
      </c>
    </row>
    <row r="17" spans="1:44" ht="16.5" customHeight="1" x14ac:dyDescent="0.25">
      <c r="A17" t="s">
        <v>80</v>
      </c>
      <c r="C17" s="6" t="s">
        <v>26</v>
      </c>
      <c r="D17" s="5"/>
      <c r="E17" s="5" t="s">
        <v>22</v>
      </c>
      <c r="F17" s="5" t="s">
        <v>6</v>
      </c>
      <c r="G17" s="5" t="s">
        <v>26</v>
      </c>
      <c r="H17" s="5" t="s">
        <v>26</v>
      </c>
      <c r="I17" s="5" t="s">
        <v>26</v>
      </c>
      <c r="J17" s="5" t="s">
        <v>26</v>
      </c>
      <c r="K17" s="5"/>
      <c r="L17" s="5" t="s">
        <v>26</v>
      </c>
      <c r="M17" s="5" t="s">
        <v>26</v>
      </c>
      <c r="N17" s="5" t="s">
        <v>26</v>
      </c>
      <c r="O17" s="5" t="s">
        <v>8</v>
      </c>
      <c r="P17" s="5" t="s">
        <v>26</v>
      </c>
      <c r="Q17" s="5"/>
      <c r="R17" s="5" t="s">
        <v>26</v>
      </c>
      <c r="S17" s="5" t="s">
        <v>21</v>
      </c>
      <c r="T17" s="5" t="s">
        <v>26</v>
      </c>
      <c r="U17" s="5" t="s">
        <v>26</v>
      </c>
      <c r="V17" s="5" t="s">
        <v>26</v>
      </c>
      <c r="W17" s="5" t="s">
        <v>26</v>
      </c>
      <c r="X17" s="5" t="s">
        <v>27</v>
      </c>
      <c r="Y17" s="5" t="s">
        <v>7</v>
      </c>
      <c r="Z17" s="5" t="s">
        <v>1</v>
      </c>
      <c r="AA17" s="5" t="s">
        <v>26</v>
      </c>
      <c r="AB17" s="5" t="s">
        <v>26</v>
      </c>
      <c r="AC17" s="5"/>
      <c r="AD17" s="5" t="s">
        <v>26</v>
      </c>
      <c r="AE17" s="5" t="s">
        <v>26</v>
      </c>
      <c r="AF17" s="5"/>
      <c r="AG17" s="5" t="s">
        <v>26</v>
      </c>
      <c r="AH17" s="5" t="s">
        <v>3</v>
      </c>
      <c r="AI17" s="5" t="s">
        <v>26</v>
      </c>
      <c r="AJ17" s="5" t="s">
        <v>26</v>
      </c>
      <c r="AK17" s="5"/>
      <c r="AM17">
        <f t="shared" si="0"/>
        <v>20</v>
      </c>
      <c r="AO17">
        <f t="shared" si="1"/>
        <v>6</v>
      </c>
      <c r="AQ17" t="s">
        <v>80</v>
      </c>
    </row>
    <row r="18" spans="1:44" ht="16.5" customHeight="1" x14ac:dyDescent="0.25">
      <c r="A18" t="s">
        <v>83</v>
      </c>
      <c r="C18" s="6" t="s">
        <v>7</v>
      </c>
      <c r="D18" s="5" t="s">
        <v>7</v>
      </c>
      <c r="E18" s="5" t="s">
        <v>7</v>
      </c>
      <c r="F18" s="5" t="s">
        <v>2</v>
      </c>
      <c r="G18" s="5" t="s">
        <v>17</v>
      </c>
      <c r="H18" s="5" t="s">
        <v>7</v>
      </c>
      <c r="I18" s="5" t="s">
        <v>7</v>
      </c>
      <c r="J18" s="5" t="s">
        <v>7</v>
      </c>
      <c r="K18" s="5"/>
      <c r="L18" s="5" t="s">
        <v>7</v>
      </c>
      <c r="M18" s="5" t="s">
        <v>2</v>
      </c>
      <c r="N18" s="5" t="s">
        <v>7</v>
      </c>
      <c r="O18" s="5" t="s">
        <v>7</v>
      </c>
      <c r="P18" s="5" t="s">
        <v>2</v>
      </c>
      <c r="Q18" s="5"/>
      <c r="R18" s="5" t="s">
        <v>7</v>
      </c>
      <c r="S18" s="5" t="s">
        <v>2</v>
      </c>
      <c r="T18" s="5" t="s">
        <v>7</v>
      </c>
      <c r="U18" s="5" t="s">
        <v>7</v>
      </c>
      <c r="V18" s="5" t="s">
        <v>7</v>
      </c>
      <c r="W18" s="5" t="s">
        <v>7</v>
      </c>
      <c r="X18" s="5" t="s">
        <v>9</v>
      </c>
      <c r="Y18" s="5" t="s">
        <v>24</v>
      </c>
      <c r="Z18" s="5" t="s">
        <v>5</v>
      </c>
      <c r="AA18" s="5" t="s">
        <v>7</v>
      </c>
      <c r="AB18" s="5" t="s">
        <v>5</v>
      </c>
      <c r="AC18" s="5"/>
      <c r="AD18" s="5" t="s">
        <v>7</v>
      </c>
      <c r="AE18" s="5" t="s">
        <v>7</v>
      </c>
      <c r="AF18" s="5"/>
      <c r="AG18" s="5" t="s">
        <v>8</v>
      </c>
      <c r="AH18" s="5"/>
      <c r="AI18" s="5" t="s">
        <v>9</v>
      </c>
      <c r="AJ18" s="5" t="s">
        <v>2</v>
      </c>
      <c r="AK18" s="5" t="s">
        <v>7</v>
      </c>
      <c r="AM18">
        <f t="shared" si="0"/>
        <v>17</v>
      </c>
      <c r="AO18">
        <f t="shared" si="1"/>
        <v>5</v>
      </c>
      <c r="AQ18" t="s">
        <v>83</v>
      </c>
    </row>
    <row r="19" spans="1:44" ht="16.5" customHeight="1" x14ac:dyDescent="0.25">
      <c r="A19" t="s">
        <v>80</v>
      </c>
      <c r="C19" s="6" t="s">
        <v>8</v>
      </c>
      <c r="D19" s="5" t="s">
        <v>8</v>
      </c>
      <c r="E19" s="5" t="s">
        <v>8</v>
      </c>
      <c r="F19" s="5" t="s">
        <v>1</v>
      </c>
      <c r="G19" s="5" t="s">
        <v>8</v>
      </c>
      <c r="H19" s="5" t="s">
        <v>8</v>
      </c>
      <c r="I19" s="5" t="s">
        <v>1</v>
      </c>
      <c r="J19" s="5" t="s">
        <v>8</v>
      </c>
      <c r="K19" s="5"/>
      <c r="L19" s="5" t="s">
        <v>8</v>
      </c>
      <c r="M19" s="5"/>
      <c r="N19" s="5" t="s">
        <v>8</v>
      </c>
      <c r="O19" s="5" t="s">
        <v>1</v>
      </c>
      <c r="P19" s="5" t="s">
        <v>8</v>
      </c>
      <c r="Q19" s="5"/>
      <c r="R19" s="5" t="s">
        <v>8</v>
      </c>
      <c r="S19" s="5" t="s">
        <v>8</v>
      </c>
      <c r="T19" s="5" t="s">
        <v>8</v>
      </c>
      <c r="U19" s="5" t="s">
        <v>8</v>
      </c>
      <c r="V19" s="5" t="s">
        <v>8</v>
      </c>
      <c r="W19" s="5" t="s">
        <v>8</v>
      </c>
      <c r="X19" s="5" t="s">
        <v>8</v>
      </c>
      <c r="Y19" s="5" t="s">
        <v>1</v>
      </c>
      <c r="Z19" s="5" t="s">
        <v>8</v>
      </c>
      <c r="AA19" s="5" t="s">
        <v>1</v>
      </c>
      <c r="AB19" s="5" t="s">
        <v>1</v>
      </c>
      <c r="AC19" s="5"/>
      <c r="AD19" s="5" t="s">
        <v>8</v>
      </c>
      <c r="AE19" s="5" t="s">
        <v>8</v>
      </c>
      <c r="AF19" s="5"/>
      <c r="AG19" s="5" t="s">
        <v>1</v>
      </c>
      <c r="AH19" s="5"/>
      <c r="AI19" s="5" t="s">
        <v>8</v>
      </c>
      <c r="AJ19" s="5" t="s">
        <v>8</v>
      </c>
      <c r="AK19" s="5" t="s">
        <v>8</v>
      </c>
      <c r="AM19">
        <f t="shared" si="0"/>
        <v>21</v>
      </c>
      <c r="AO19">
        <f t="shared" si="1"/>
        <v>6</v>
      </c>
      <c r="AQ19" t="s">
        <v>80</v>
      </c>
    </row>
    <row r="20" spans="1:44" ht="16.5" customHeight="1" x14ac:dyDescent="0.25">
      <c r="A20" t="s">
        <v>83</v>
      </c>
      <c r="C20" s="6" t="s">
        <v>9</v>
      </c>
      <c r="D20" s="5" t="s">
        <v>9</v>
      </c>
      <c r="E20" s="5" t="s">
        <v>14</v>
      </c>
      <c r="F20" s="5" t="s">
        <v>4</v>
      </c>
      <c r="G20" s="5" t="s">
        <v>9</v>
      </c>
      <c r="H20" s="5" t="s">
        <v>9</v>
      </c>
      <c r="I20" s="5"/>
      <c r="J20" s="5" t="s">
        <v>9</v>
      </c>
      <c r="K20" s="5"/>
      <c r="L20" s="5" t="s">
        <v>9</v>
      </c>
      <c r="M20" s="5" t="s">
        <v>10</v>
      </c>
      <c r="N20" s="5" t="s">
        <v>9</v>
      </c>
      <c r="O20" s="5" t="s">
        <v>0</v>
      </c>
      <c r="P20" s="5" t="s">
        <v>10</v>
      </c>
      <c r="Q20" s="5"/>
      <c r="R20" s="5" t="s">
        <v>10</v>
      </c>
      <c r="S20" s="5" t="s">
        <v>7</v>
      </c>
      <c r="T20" s="5" t="s">
        <v>9</v>
      </c>
      <c r="U20" s="5"/>
      <c r="V20" s="5" t="s">
        <v>56</v>
      </c>
      <c r="W20" s="5"/>
      <c r="X20" s="5" t="s">
        <v>13</v>
      </c>
      <c r="Y20" s="5" t="s">
        <v>8</v>
      </c>
      <c r="Z20" s="5"/>
      <c r="AA20" s="5" t="s">
        <v>8</v>
      </c>
      <c r="AB20" s="5" t="s">
        <v>8</v>
      </c>
      <c r="AC20" s="5"/>
      <c r="AD20" s="5" t="s">
        <v>9</v>
      </c>
      <c r="AE20" s="5"/>
      <c r="AF20" s="5"/>
      <c r="AG20" s="5" t="s">
        <v>13</v>
      </c>
      <c r="AH20" s="5"/>
      <c r="AI20" s="5"/>
      <c r="AJ20" s="5" t="s">
        <v>9</v>
      </c>
      <c r="AK20" s="5" t="s">
        <v>7</v>
      </c>
      <c r="AM20">
        <f t="shared" si="0"/>
        <v>9</v>
      </c>
      <c r="AO20">
        <f t="shared" si="1"/>
        <v>11</v>
      </c>
      <c r="AQ20" t="s">
        <v>83</v>
      </c>
    </row>
    <row r="21" spans="1:44" ht="16.5" customHeight="1" x14ac:dyDescent="0.25">
      <c r="A21" t="s">
        <v>80</v>
      </c>
      <c r="C21" s="6" t="s">
        <v>1</v>
      </c>
      <c r="D21" s="5" t="s">
        <v>10</v>
      </c>
      <c r="E21" s="5" t="s">
        <v>23</v>
      </c>
      <c r="F21" s="5" t="s">
        <v>14</v>
      </c>
      <c r="G21" s="5" t="s">
        <v>15</v>
      </c>
      <c r="H21" s="5" t="s">
        <v>30</v>
      </c>
      <c r="I21" s="5" t="s">
        <v>10</v>
      </c>
      <c r="J21" s="5" t="s">
        <v>1</v>
      </c>
      <c r="K21" s="5"/>
      <c r="L21" s="5" t="s">
        <v>10</v>
      </c>
      <c r="M21" s="5"/>
      <c r="N21" s="5" t="s">
        <v>1</v>
      </c>
      <c r="O21" s="5" t="s">
        <v>10</v>
      </c>
      <c r="P21" s="5"/>
      <c r="Q21" s="5"/>
      <c r="R21" s="5" t="s">
        <v>15</v>
      </c>
      <c r="S21" s="5" t="s">
        <v>1</v>
      </c>
      <c r="T21" s="5" t="s">
        <v>10</v>
      </c>
      <c r="U21" s="5" t="s">
        <v>10</v>
      </c>
      <c r="V21" s="5" t="s">
        <v>1</v>
      </c>
      <c r="W21" s="5"/>
      <c r="X21" s="5" t="s">
        <v>26</v>
      </c>
      <c r="Y21" s="5" t="s">
        <v>3</v>
      </c>
      <c r="Z21" s="5"/>
      <c r="AA21" s="5" t="s">
        <v>8</v>
      </c>
      <c r="AB21" s="5"/>
      <c r="AC21" s="5"/>
      <c r="AD21" s="5" t="s">
        <v>30</v>
      </c>
      <c r="AE21" s="5" t="s">
        <v>9</v>
      </c>
      <c r="AF21" s="5"/>
      <c r="AG21" s="5" t="s">
        <v>10</v>
      </c>
      <c r="AH21" s="5"/>
      <c r="AI21" s="5" t="s">
        <v>1</v>
      </c>
      <c r="AJ21" s="5"/>
      <c r="AK21" s="5" t="s">
        <v>1</v>
      </c>
      <c r="AM21">
        <f t="shared" si="0"/>
        <v>6</v>
      </c>
      <c r="AO21">
        <f t="shared" si="1"/>
        <v>11</v>
      </c>
      <c r="AQ21" t="s">
        <v>80</v>
      </c>
    </row>
    <row r="22" spans="1:44" ht="16.5" customHeight="1" x14ac:dyDescent="0.25">
      <c r="A22" t="s">
        <v>81</v>
      </c>
      <c r="C22" s="6" t="s">
        <v>27</v>
      </c>
      <c r="D22" s="5" t="s">
        <v>11</v>
      </c>
      <c r="E22" s="5" t="s">
        <v>20</v>
      </c>
      <c r="F22" s="5" t="s">
        <v>22</v>
      </c>
      <c r="G22" s="5" t="s">
        <v>27</v>
      </c>
      <c r="H22" s="5" t="s">
        <v>27</v>
      </c>
      <c r="I22" s="5" t="s">
        <v>4</v>
      </c>
      <c r="J22" s="5" t="s">
        <v>27</v>
      </c>
      <c r="K22" s="5"/>
      <c r="L22" s="5"/>
      <c r="M22" s="5" t="s">
        <v>4</v>
      </c>
      <c r="N22" s="5" t="s">
        <v>27</v>
      </c>
      <c r="O22" s="5" t="s">
        <v>20</v>
      </c>
      <c r="P22" s="5" t="s">
        <v>20</v>
      </c>
      <c r="Q22" s="5"/>
      <c r="R22" s="5" t="s">
        <v>5</v>
      </c>
      <c r="S22" s="5" t="s">
        <v>20</v>
      </c>
      <c r="T22" s="5" t="s">
        <v>27</v>
      </c>
      <c r="U22" s="5" t="s">
        <v>53</v>
      </c>
      <c r="V22" s="5" t="s">
        <v>21</v>
      </c>
      <c r="W22" s="5" t="s">
        <v>27</v>
      </c>
      <c r="X22" s="5" t="s">
        <v>23</v>
      </c>
      <c r="Y22" s="5" t="s">
        <v>15</v>
      </c>
      <c r="Z22" s="5"/>
      <c r="AA22" s="5"/>
      <c r="AB22" s="5" t="s">
        <v>23</v>
      </c>
      <c r="AC22" s="5"/>
      <c r="AD22" s="5" t="s">
        <v>27</v>
      </c>
      <c r="AE22" s="5" t="s">
        <v>4</v>
      </c>
      <c r="AF22" s="5"/>
      <c r="AG22" s="5" t="s">
        <v>17</v>
      </c>
      <c r="AH22" s="5"/>
      <c r="AI22" s="5" t="s">
        <v>13</v>
      </c>
      <c r="AJ22" s="5" t="s">
        <v>27</v>
      </c>
      <c r="AK22" s="5"/>
      <c r="AM22">
        <f t="shared" si="0"/>
        <v>8</v>
      </c>
      <c r="AO22">
        <f t="shared" si="1"/>
        <v>9</v>
      </c>
      <c r="AQ22" t="s">
        <v>81</v>
      </c>
    </row>
    <row r="23" spans="1:44" ht="16.5" customHeight="1" x14ac:dyDescent="0.25">
      <c r="A23" t="s">
        <v>81</v>
      </c>
      <c r="C23" s="6" t="s">
        <v>21</v>
      </c>
      <c r="D23" s="5" t="s">
        <v>13</v>
      </c>
      <c r="E23" s="5" t="s">
        <v>24</v>
      </c>
      <c r="F23" s="5" t="s">
        <v>4</v>
      </c>
      <c r="G23" s="5" t="s">
        <v>21</v>
      </c>
      <c r="H23" s="5" t="s">
        <v>21</v>
      </c>
      <c r="I23" s="5" t="s">
        <v>21</v>
      </c>
      <c r="J23" s="5" t="s">
        <v>21</v>
      </c>
      <c r="K23" s="5"/>
      <c r="L23" s="5" t="s">
        <v>19</v>
      </c>
      <c r="M23" s="5" t="s">
        <v>7</v>
      </c>
      <c r="N23" s="5" t="s">
        <v>21</v>
      </c>
      <c r="O23" s="5" t="s">
        <v>26</v>
      </c>
      <c r="P23" s="5" t="s">
        <v>21</v>
      </c>
      <c r="Q23" s="5"/>
      <c r="R23" s="5" t="s">
        <v>9</v>
      </c>
      <c r="S23" s="5" t="s">
        <v>26</v>
      </c>
      <c r="T23" s="5" t="s">
        <v>21</v>
      </c>
      <c r="U23" s="5" t="s">
        <v>23</v>
      </c>
      <c r="V23" s="5" t="s">
        <v>23</v>
      </c>
      <c r="W23" s="5"/>
      <c r="X23" s="5" t="s">
        <v>21</v>
      </c>
      <c r="Y23" s="5" t="s">
        <v>4</v>
      </c>
      <c r="Z23" s="5"/>
      <c r="AA23" s="5" t="s">
        <v>21</v>
      </c>
      <c r="AB23" s="5"/>
      <c r="AC23" s="5"/>
      <c r="AD23" s="5" t="s">
        <v>21</v>
      </c>
      <c r="AE23" s="5" t="s">
        <v>23</v>
      </c>
      <c r="AF23" s="5"/>
      <c r="AG23" s="5" t="s">
        <v>1</v>
      </c>
      <c r="AH23" s="5"/>
      <c r="AI23" s="5" t="s">
        <v>4</v>
      </c>
      <c r="AJ23" s="5" t="s">
        <v>4</v>
      </c>
      <c r="AK23" s="5" t="s">
        <v>21</v>
      </c>
      <c r="AM23">
        <f t="shared" si="0"/>
        <v>11</v>
      </c>
      <c r="AO23">
        <f t="shared" si="1"/>
        <v>8</v>
      </c>
      <c r="AQ23" t="s">
        <v>81</v>
      </c>
    </row>
    <row r="24" spans="1:44" ht="16.5" customHeight="1" x14ac:dyDescent="0.25">
      <c r="A24" t="s">
        <v>80</v>
      </c>
      <c r="C24" s="6" t="s">
        <v>10</v>
      </c>
      <c r="D24" s="5" t="s">
        <v>14</v>
      </c>
      <c r="E24" s="5" t="s">
        <v>10</v>
      </c>
      <c r="F24" s="5" t="s">
        <v>10</v>
      </c>
      <c r="G24" s="5" t="s">
        <v>1</v>
      </c>
      <c r="H24" s="5" t="s">
        <v>10</v>
      </c>
      <c r="I24" s="5"/>
      <c r="J24" s="5" t="s">
        <v>10</v>
      </c>
      <c r="K24" s="5"/>
      <c r="L24" s="5" t="s">
        <v>30</v>
      </c>
      <c r="M24" s="5" t="s">
        <v>8</v>
      </c>
      <c r="N24" s="5" t="s">
        <v>10</v>
      </c>
      <c r="O24" s="5" t="s">
        <v>24</v>
      </c>
      <c r="P24" s="5" t="s">
        <v>14</v>
      </c>
      <c r="Q24" s="5" t="s">
        <v>10</v>
      </c>
      <c r="R24" s="5" t="s">
        <v>14</v>
      </c>
      <c r="S24" s="5" t="s">
        <v>10</v>
      </c>
      <c r="T24" s="5" t="s">
        <v>10</v>
      </c>
      <c r="U24" s="5" t="s">
        <v>3</v>
      </c>
      <c r="V24" s="5" t="s">
        <v>3</v>
      </c>
      <c r="W24" s="5" t="s">
        <v>10</v>
      </c>
      <c r="X24" s="5" t="s">
        <v>10</v>
      </c>
      <c r="Y24" s="5" t="s">
        <v>10</v>
      </c>
      <c r="Z24" s="5" t="s">
        <v>10</v>
      </c>
      <c r="AA24" s="5" t="s">
        <v>8</v>
      </c>
      <c r="AB24" s="5" t="s">
        <v>10</v>
      </c>
      <c r="AC24" s="5"/>
      <c r="AD24" s="5" t="s">
        <v>10</v>
      </c>
      <c r="AE24" s="5" t="s">
        <v>1</v>
      </c>
      <c r="AF24" s="5"/>
      <c r="AG24" s="5" t="s">
        <v>20</v>
      </c>
      <c r="AH24" s="5" t="s">
        <v>10</v>
      </c>
      <c r="AI24" s="5" t="s">
        <v>8</v>
      </c>
      <c r="AJ24" s="5" t="s">
        <v>10</v>
      </c>
      <c r="AK24" s="5" t="s">
        <v>10</v>
      </c>
      <c r="AM24">
        <f t="shared" si="0"/>
        <v>17</v>
      </c>
      <c r="AO24">
        <f t="shared" si="1"/>
        <v>4</v>
      </c>
      <c r="AQ24" t="s">
        <v>80</v>
      </c>
    </row>
    <row r="25" spans="1:44" ht="16.5" customHeight="1" x14ac:dyDescent="0.25">
      <c r="A25" t="s">
        <v>80</v>
      </c>
      <c r="C25" s="6" t="s">
        <v>30</v>
      </c>
      <c r="D25" s="5" t="s">
        <v>15</v>
      </c>
      <c r="E25" s="5" t="s">
        <v>2</v>
      </c>
      <c r="F25" s="5" t="s">
        <v>15</v>
      </c>
      <c r="G25" s="5" t="s">
        <v>16</v>
      </c>
      <c r="H25" s="5"/>
      <c r="I25" s="5" t="s">
        <v>16</v>
      </c>
      <c r="J25" s="5" t="s">
        <v>30</v>
      </c>
      <c r="K25" s="5"/>
      <c r="L25" s="5" t="s">
        <v>24</v>
      </c>
      <c r="M25" s="5"/>
      <c r="N25" s="5" t="s">
        <v>19</v>
      </c>
      <c r="O25" s="5" t="s">
        <v>2</v>
      </c>
      <c r="P25" s="5" t="s">
        <v>16</v>
      </c>
      <c r="Q25" s="5"/>
      <c r="R25" s="5" t="s">
        <v>2</v>
      </c>
      <c r="S25" s="5" t="s">
        <v>30</v>
      </c>
      <c r="T25" s="5" t="s">
        <v>30</v>
      </c>
      <c r="U25" s="5" t="s">
        <v>16</v>
      </c>
      <c r="V25" s="5" t="s">
        <v>16</v>
      </c>
      <c r="W25" s="5" t="s">
        <v>30</v>
      </c>
      <c r="X25" s="5" t="s">
        <v>2</v>
      </c>
      <c r="Y25" s="5" t="s">
        <v>20</v>
      </c>
      <c r="Z25" s="5"/>
      <c r="AA25" s="5" t="s">
        <v>16</v>
      </c>
      <c r="AB25" s="5"/>
      <c r="AC25" s="5"/>
      <c r="AD25" s="5" t="s">
        <v>2</v>
      </c>
      <c r="AE25" s="5"/>
      <c r="AF25" s="5"/>
      <c r="AG25" s="5" t="s">
        <v>2</v>
      </c>
      <c r="AH25" s="5" t="s">
        <v>15</v>
      </c>
      <c r="AI25" s="5" t="s">
        <v>22</v>
      </c>
      <c r="AJ25" s="5" t="s">
        <v>19</v>
      </c>
      <c r="AK25" s="5" t="s">
        <v>16</v>
      </c>
      <c r="AM25">
        <f t="shared" si="0"/>
        <v>4</v>
      </c>
      <c r="AO25">
        <f t="shared" si="1"/>
        <v>9</v>
      </c>
      <c r="AQ25" t="s">
        <v>80</v>
      </c>
    </row>
    <row r="26" spans="1:44" ht="16.5" customHeight="1" x14ac:dyDescent="0.25">
      <c r="A26" t="s">
        <v>81</v>
      </c>
      <c r="C26" s="6" t="s">
        <v>4</v>
      </c>
      <c r="D26" s="5" t="s">
        <v>15</v>
      </c>
      <c r="E26" s="5" t="s">
        <v>15</v>
      </c>
      <c r="F26" s="5" t="s">
        <v>0</v>
      </c>
      <c r="G26" s="5" t="s">
        <v>26</v>
      </c>
      <c r="H26" s="5" t="s">
        <v>4</v>
      </c>
      <c r="I26" s="5"/>
      <c r="J26" s="5" t="s">
        <v>4</v>
      </c>
      <c r="K26" s="5"/>
      <c r="L26" s="5" t="s">
        <v>15</v>
      </c>
      <c r="M26" s="5"/>
      <c r="N26" s="5" t="s">
        <v>4</v>
      </c>
      <c r="O26" s="5" t="s">
        <v>15</v>
      </c>
      <c r="P26" s="5" t="s">
        <v>4</v>
      </c>
      <c r="Q26" s="5"/>
      <c r="R26" s="5" t="s">
        <v>3</v>
      </c>
      <c r="S26" s="5" t="s">
        <v>15</v>
      </c>
      <c r="T26" s="5" t="s">
        <v>15</v>
      </c>
      <c r="U26" s="5" t="s">
        <v>19</v>
      </c>
      <c r="V26" s="5" t="s">
        <v>19</v>
      </c>
      <c r="W26" s="5"/>
      <c r="X26" s="5" t="s">
        <v>30</v>
      </c>
      <c r="Y26" s="5" t="s">
        <v>9</v>
      </c>
      <c r="Z26" s="5"/>
      <c r="AA26" s="5" t="s">
        <v>9</v>
      </c>
      <c r="AB26" s="5"/>
      <c r="AC26" s="5"/>
      <c r="AD26" s="5" t="s">
        <v>15</v>
      </c>
      <c r="AE26" s="5" t="s">
        <v>15</v>
      </c>
      <c r="AF26" s="5"/>
      <c r="AG26" s="5" t="s">
        <v>6</v>
      </c>
      <c r="AH26" s="5" t="s">
        <v>30</v>
      </c>
      <c r="AI26" s="5" t="s">
        <v>30</v>
      </c>
      <c r="AJ26" s="5" t="s">
        <v>4</v>
      </c>
      <c r="AK26" s="5" t="s">
        <v>15</v>
      </c>
      <c r="AM26">
        <f t="shared" si="0"/>
        <v>5</v>
      </c>
      <c r="AO26">
        <f t="shared" si="1"/>
        <v>9</v>
      </c>
      <c r="AQ26" t="s">
        <v>81</v>
      </c>
    </row>
    <row r="27" spans="1:44" ht="16.5" customHeight="1" x14ac:dyDescent="0.25">
      <c r="A27" t="s">
        <v>83</v>
      </c>
      <c r="C27" s="6" t="s">
        <v>22</v>
      </c>
      <c r="D27" s="5" t="s">
        <v>16</v>
      </c>
      <c r="E27" s="5" t="s">
        <v>16</v>
      </c>
      <c r="F27" s="5" t="s">
        <v>21</v>
      </c>
      <c r="G27" s="5" t="s">
        <v>6</v>
      </c>
      <c r="H27" s="5" t="s">
        <v>22</v>
      </c>
      <c r="I27" s="5"/>
      <c r="J27" s="5" t="s">
        <v>22</v>
      </c>
      <c r="K27" s="5"/>
      <c r="L27" s="5" t="s">
        <v>5</v>
      </c>
      <c r="M27" s="5" t="s">
        <v>20</v>
      </c>
      <c r="N27" s="5" t="s">
        <v>22</v>
      </c>
      <c r="O27" s="5" t="s">
        <v>5</v>
      </c>
      <c r="P27" s="5"/>
      <c r="Q27" s="5"/>
      <c r="R27" s="5" t="s">
        <v>22</v>
      </c>
      <c r="S27" s="5"/>
      <c r="T27" s="5" t="s">
        <v>7</v>
      </c>
      <c r="U27" s="5"/>
      <c r="V27" s="5" t="s">
        <v>2</v>
      </c>
      <c r="W27" s="5"/>
      <c r="X27" s="5" t="s">
        <v>22</v>
      </c>
      <c r="Y27" s="5"/>
      <c r="Z27" s="5"/>
      <c r="AA27" s="5" t="s">
        <v>6</v>
      </c>
      <c r="AB27" s="5"/>
      <c r="AC27" s="5"/>
      <c r="AD27" s="5" t="s">
        <v>16</v>
      </c>
      <c r="AE27" s="5" t="s">
        <v>10</v>
      </c>
      <c r="AF27" s="5"/>
      <c r="AG27" s="5" t="s">
        <v>7</v>
      </c>
      <c r="AH27" s="5" t="s">
        <v>23</v>
      </c>
      <c r="AI27" s="5" t="s">
        <v>7</v>
      </c>
      <c r="AJ27" s="5" t="s">
        <v>22</v>
      </c>
      <c r="AK27" s="5"/>
      <c r="AM27">
        <f t="shared" si="0"/>
        <v>6</v>
      </c>
      <c r="AO27">
        <f t="shared" si="1"/>
        <v>13</v>
      </c>
      <c r="AQ27" t="s">
        <v>83</v>
      </c>
    </row>
    <row r="28" spans="1:44" ht="16.5" customHeight="1" x14ac:dyDescent="0.25">
      <c r="A28" t="s">
        <v>81</v>
      </c>
      <c r="C28" s="6" t="s">
        <v>13</v>
      </c>
      <c r="D28" s="5" t="s">
        <v>17</v>
      </c>
      <c r="E28" s="5" t="s">
        <v>23</v>
      </c>
      <c r="F28" s="5" t="s">
        <v>13</v>
      </c>
      <c r="G28" s="5" t="s">
        <v>27</v>
      </c>
      <c r="H28" s="5" t="s">
        <v>13</v>
      </c>
      <c r="I28" s="5" t="s">
        <v>8</v>
      </c>
      <c r="J28" s="5" t="s">
        <v>13</v>
      </c>
      <c r="K28" s="5"/>
      <c r="L28" s="5" t="s">
        <v>13</v>
      </c>
      <c r="M28" s="5"/>
      <c r="N28" s="5" t="s">
        <v>13</v>
      </c>
      <c r="O28" s="5" t="s">
        <v>15</v>
      </c>
      <c r="P28" s="5"/>
      <c r="Q28" s="5"/>
      <c r="R28" s="5" t="s">
        <v>13</v>
      </c>
      <c r="S28" s="5" t="s">
        <v>9</v>
      </c>
      <c r="T28" s="5" t="s">
        <v>13</v>
      </c>
      <c r="U28" s="5"/>
      <c r="V28" s="5" t="s">
        <v>13</v>
      </c>
      <c r="W28" s="5" t="s">
        <v>13</v>
      </c>
      <c r="X28" s="5" t="s">
        <v>14</v>
      </c>
      <c r="Y28" s="5" t="s">
        <v>4</v>
      </c>
      <c r="Z28" s="5" t="s">
        <v>23</v>
      </c>
      <c r="AA28" s="5"/>
      <c r="AB28" s="5"/>
      <c r="AC28" s="5"/>
      <c r="AD28" s="5" t="s">
        <v>13</v>
      </c>
      <c r="AE28" s="5" t="s">
        <v>13</v>
      </c>
      <c r="AF28" s="5"/>
      <c r="AG28" s="5" t="s">
        <v>23</v>
      </c>
      <c r="AH28" s="5"/>
      <c r="AI28" s="5" t="s">
        <v>27</v>
      </c>
      <c r="AJ28" s="5"/>
      <c r="AK28" s="5" t="s">
        <v>15</v>
      </c>
      <c r="AM28">
        <f t="shared" si="0"/>
        <v>11</v>
      </c>
      <c r="AO28">
        <f t="shared" si="1"/>
        <v>11</v>
      </c>
      <c r="AQ28" t="s">
        <v>81</v>
      </c>
    </row>
    <row r="29" spans="1:44" x14ac:dyDescent="0.25">
      <c r="C29" s="7" t="s">
        <v>75</v>
      </c>
      <c r="D29">
        <f>COUNTBLANK(D4:D28)</f>
        <v>5</v>
      </c>
      <c r="E29">
        <f t="shared" ref="E29:AK29" si="2">COUNTBLANK(E4:E28)</f>
        <v>0</v>
      </c>
      <c r="F29">
        <f t="shared" si="2"/>
        <v>0</v>
      </c>
      <c r="G29">
        <f t="shared" si="2"/>
        <v>2</v>
      </c>
      <c r="H29">
        <f t="shared" si="2"/>
        <v>3</v>
      </c>
      <c r="I29">
        <f t="shared" si="2"/>
        <v>5</v>
      </c>
      <c r="J29">
        <f t="shared" si="2"/>
        <v>0</v>
      </c>
      <c r="K29">
        <f t="shared" si="2"/>
        <v>22</v>
      </c>
      <c r="L29">
        <f t="shared" si="2"/>
        <v>2</v>
      </c>
      <c r="M29">
        <f t="shared" si="2"/>
        <v>7</v>
      </c>
      <c r="N29">
        <f t="shared" si="2"/>
        <v>0</v>
      </c>
      <c r="O29">
        <f t="shared" si="2"/>
        <v>0</v>
      </c>
      <c r="P29">
        <f t="shared" si="2"/>
        <v>4</v>
      </c>
      <c r="Q29">
        <f t="shared" si="2"/>
        <v>13</v>
      </c>
      <c r="R29">
        <f t="shared" si="2"/>
        <v>3</v>
      </c>
      <c r="S29">
        <f t="shared" si="2"/>
        <v>3</v>
      </c>
      <c r="T29">
        <f t="shared" si="2"/>
        <v>2</v>
      </c>
      <c r="U29">
        <f t="shared" si="2"/>
        <v>3</v>
      </c>
      <c r="V29">
        <f t="shared" si="2"/>
        <v>0</v>
      </c>
      <c r="W29">
        <f t="shared" si="2"/>
        <v>5</v>
      </c>
      <c r="X29">
        <f t="shared" si="2"/>
        <v>0</v>
      </c>
      <c r="Y29">
        <f t="shared" si="2"/>
        <v>2</v>
      </c>
      <c r="Z29">
        <f t="shared" si="2"/>
        <v>9</v>
      </c>
      <c r="AA29">
        <f t="shared" si="2"/>
        <v>3</v>
      </c>
      <c r="AB29">
        <f t="shared" si="2"/>
        <v>10</v>
      </c>
      <c r="AC29">
        <f t="shared" si="2"/>
        <v>25</v>
      </c>
      <c r="AD29">
        <f t="shared" si="2"/>
        <v>0</v>
      </c>
      <c r="AE29">
        <f t="shared" si="2"/>
        <v>3</v>
      </c>
      <c r="AF29">
        <f t="shared" si="2"/>
        <v>20</v>
      </c>
      <c r="AG29">
        <f t="shared" si="2"/>
        <v>3</v>
      </c>
      <c r="AH29">
        <f t="shared" si="2"/>
        <v>8</v>
      </c>
      <c r="AI29">
        <f t="shared" si="2"/>
        <v>1</v>
      </c>
      <c r="AJ29">
        <f t="shared" si="2"/>
        <v>5</v>
      </c>
      <c r="AK29">
        <f t="shared" si="2"/>
        <v>3</v>
      </c>
    </row>
    <row r="30" spans="1:44" x14ac:dyDescent="0.25">
      <c r="A30" t="s">
        <v>84</v>
      </c>
      <c r="B30">
        <f>COUNTIF(A4:A28,"S")</f>
        <v>12</v>
      </c>
      <c r="AL30" t="s">
        <v>89</v>
      </c>
      <c r="AM30">
        <f>SUMIF(AQ4:AQ28,"S",AM4:AM28)</f>
        <v>150</v>
      </c>
      <c r="AQ30" t="s">
        <v>84</v>
      </c>
      <c r="AR30">
        <f>COUNTIF(AQ4:AQ28,"S")</f>
        <v>12</v>
      </c>
    </row>
    <row r="31" spans="1:44" x14ac:dyDescent="0.25">
      <c r="A31" t="s">
        <v>85</v>
      </c>
      <c r="B31">
        <f>COUNTIF(A4:A28,"V")</f>
        <v>9</v>
      </c>
      <c r="AL31" t="s">
        <v>91</v>
      </c>
      <c r="AM31">
        <f>SUMIF(AQ4:AQ28,"V",AM4:AM28)</f>
        <v>89</v>
      </c>
      <c r="AQ31" t="s">
        <v>85</v>
      </c>
      <c r="AR31">
        <f>COUNTIF(AQ4:AQ28,"V")</f>
        <v>9</v>
      </c>
    </row>
    <row r="32" spans="1:44" x14ac:dyDescent="0.25">
      <c r="A32" t="s">
        <v>86</v>
      </c>
      <c r="B32">
        <f>COUNTIF(A4:A28,"A")</f>
        <v>3</v>
      </c>
      <c r="AL32" t="s">
        <v>92</v>
      </c>
      <c r="AM32">
        <f>SUMIF(AQ4:AQ28,"A",AM4:AM28)</f>
        <v>32</v>
      </c>
      <c r="AQ32" t="s">
        <v>86</v>
      </c>
      <c r="AR32">
        <f>COUNTIF(AQ4:AQ28,"A")</f>
        <v>3</v>
      </c>
    </row>
    <row r="33" spans="1:44" x14ac:dyDescent="0.25">
      <c r="A33" t="s">
        <v>87</v>
      </c>
      <c r="B33">
        <v>1</v>
      </c>
      <c r="AL33" t="s">
        <v>90</v>
      </c>
      <c r="AM33">
        <v>2</v>
      </c>
      <c r="AQ33" t="s">
        <v>87</v>
      </c>
      <c r="AR33">
        <v>1</v>
      </c>
    </row>
    <row r="34" spans="1:44" x14ac:dyDescent="0.25">
      <c r="AL34" t="s">
        <v>93</v>
      </c>
      <c r="AM34">
        <f>SUM(AM4:AM28)</f>
        <v>273</v>
      </c>
    </row>
    <row r="35" spans="1:44" x14ac:dyDescent="0.25">
      <c r="AL35" t="s">
        <v>94</v>
      </c>
      <c r="AM35">
        <f>SUM(AM30:AM33)</f>
        <v>273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00D4-CDB7-46C5-97E5-66C1CB970A4C}">
  <dimension ref="A1:H26"/>
  <sheetViews>
    <sheetView workbookViewId="0">
      <selection activeCell="G1" sqref="G1:H26"/>
    </sheetView>
  </sheetViews>
  <sheetFormatPr baseColWidth="10" defaultRowHeight="15" x14ac:dyDescent="0.25"/>
  <sheetData>
    <row r="1" spans="1:8" ht="15.75" thickBot="1" x14ac:dyDescent="0.3">
      <c r="A1" t="s">
        <v>18</v>
      </c>
      <c r="C1" t="s">
        <v>39</v>
      </c>
      <c r="E1" t="s">
        <v>50</v>
      </c>
      <c r="G1" t="s">
        <v>55</v>
      </c>
    </row>
    <row r="2" spans="1:8" ht="15.75" thickBot="1" x14ac:dyDescent="0.3">
      <c r="A2" s="1" t="s">
        <v>0</v>
      </c>
      <c r="B2" s="1"/>
      <c r="C2" s="3" t="s">
        <v>0</v>
      </c>
      <c r="D2" s="1"/>
      <c r="E2" s="3" t="s">
        <v>0</v>
      </c>
      <c r="F2" s="1"/>
      <c r="G2" s="3" t="s">
        <v>0</v>
      </c>
      <c r="H2" s="1"/>
    </row>
    <row r="3" spans="1:8" ht="30.75" thickBot="1" x14ac:dyDescent="0.3">
      <c r="A3" s="2" t="s">
        <v>1</v>
      </c>
      <c r="B3" s="2"/>
      <c r="C3" s="4" t="s">
        <v>14</v>
      </c>
      <c r="D3" s="2"/>
      <c r="E3" s="4" t="s">
        <v>1</v>
      </c>
      <c r="F3" s="2"/>
      <c r="G3" s="4" t="s">
        <v>14</v>
      </c>
      <c r="H3" s="2"/>
    </row>
    <row r="4" spans="1:8" ht="30.75" thickBot="1" x14ac:dyDescent="0.3">
      <c r="A4" s="2" t="s">
        <v>2</v>
      </c>
      <c r="B4" s="2"/>
      <c r="C4" s="4" t="s">
        <v>3</v>
      </c>
      <c r="D4" s="2"/>
      <c r="E4" s="4" t="s">
        <v>16</v>
      </c>
      <c r="F4" s="2"/>
      <c r="G4" s="4" t="s">
        <v>6</v>
      </c>
      <c r="H4" s="2"/>
    </row>
    <row r="5" spans="1:8" ht="45.75" thickBot="1" x14ac:dyDescent="0.3">
      <c r="A5" s="2"/>
      <c r="B5" s="2"/>
      <c r="C5" s="4" t="s">
        <v>19</v>
      </c>
      <c r="D5" s="2"/>
      <c r="E5" s="4" t="s">
        <v>48</v>
      </c>
      <c r="F5" s="2" t="s">
        <v>49</v>
      </c>
      <c r="G5" s="4" t="s">
        <v>3</v>
      </c>
      <c r="H5" s="2"/>
    </row>
    <row r="6" spans="1:8" ht="30.75" thickBot="1" x14ac:dyDescent="0.3">
      <c r="A6" s="2" t="s">
        <v>3</v>
      </c>
      <c r="B6" s="2"/>
      <c r="C6" s="4" t="s">
        <v>16</v>
      </c>
      <c r="D6" s="2"/>
      <c r="E6" s="4"/>
      <c r="F6" s="2"/>
      <c r="G6" s="4" t="s">
        <v>9</v>
      </c>
      <c r="H6" s="2"/>
    </row>
    <row r="7" spans="1:8" ht="30.75" thickBot="1" x14ac:dyDescent="0.3">
      <c r="A7" s="2" t="s">
        <v>2</v>
      </c>
      <c r="B7" s="2"/>
      <c r="C7" s="4" t="s">
        <v>17</v>
      </c>
      <c r="D7" s="2"/>
      <c r="E7" s="4" t="s">
        <v>17</v>
      </c>
      <c r="F7" s="2"/>
      <c r="G7" s="4" t="s">
        <v>1</v>
      </c>
      <c r="H7" s="2"/>
    </row>
    <row r="8" spans="1:8" ht="30.75" thickBot="1" x14ac:dyDescent="0.3">
      <c r="A8" s="2" t="s">
        <v>3</v>
      </c>
      <c r="B8" s="2"/>
      <c r="C8" s="4" t="s">
        <v>24</v>
      </c>
      <c r="D8" s="2"/>
      <c r="E8" s="4" t="s">
        <v>24</v>
      </c>
      <c r="F8" s="2"/>
      <c r="G8" s="4" t="s">
        <v>24</v>
      </c>
      <c r="H8" s="2"/>
    </row>
    <row r="9" spans="1:8" ht="45.75" thickBot="1" x14ac:dyDescent="0.3">
      <c r="A9" s="2"/>
      <c r="B9" s="2"/>
      <c r="C9" s="4" t="s">
        <v>33</v>
      </c>
      <c r="D9" s="2" t="s">
        <v>34</v>
      </c>
      <c r="E9" s="4" t="s">
        <v>30</v>
      </c>
      <c r="F9" s="2"/>
      <c r="G9" s="4" t="s">
        <v>15</v>
      </c>
      <c r="H9" s="2"/>
    </row>
    <row r="10" spans="1:8" ht="15.75" thickBot="1" x14ac:dyDescent="0.3">
      <c r="A10" s="2"/>
      <c r="B10" s="2"/>
      <c r="C10" s="4" t="s">
        <v>15</v>
      </c>
      <c r="D10" s="2"/>
      <c r="E10" s="4" t="s">
        <v>19</v>
      </c>
      <c r="F10" s="2"/>
      <c r="G10" s="4" t="s">
        <v>0</v>
      </c>
      <c r="H10" s="2"/>
    </row>
    <row r="11" spans="1:8" ht="30.75" thickBot="1" x14ac:dyDescent="0.3">
      <c r="A11" s="2" t="s">
        <v>4</v>
      </c>
      <c r="B11" s="2"/>
      <c r="C11" s="4" t="s">
        <v>35</v>
      </c>
      <c r="D11" s="2" t="s">
        <v>36</v>
      </c>
      <c r="E11" s="4"/>
      <c r="F11" s="2"/>
      <c r="G11" s="4" t="s">
        <v>10</v>
      </c>
      <c r="H11" s="2"/>
    </row>
    <row r="12" spans="1:8" ht="30.75" thickBot="1" x14ac:dyDescent="0.3">
      <c r="A12" s="2"/>
      <c r="B12" s="2"/>
      <c r="C12" s="4" t="s">
        <v>37</v>
      </c>
      <c r="D12" s="2" t="s">
        <v>38</v>
      </c>
      <c r="E12" s="4"/>
      <c r="F12" s="2"/>
      <c r="G12" s="4" t="s">
        <v>17</v>
      </c>
      <c r="H12" s="2"/>
    </row>
    <row r="13" spans="1:8" ht="15.75" thickBot="1" x14ac:dyDescent="0.3">
      <c r="A13" s="2" t="s">
        <v>5</v>
      </c>
      <c r="B13" s="2"/>
      <c r="C13" s="4" t="s">
        <v>5</v>
      </c>
      <c r="D13" s="2"/>
      <c r="E13" s="4" t="s">
        <v>20</v>
      </c>
      <c r="F13" s="2"/>
      <c r="G13" s="4" t="s">
        <v>30</v>
      </c>
      <c r="H13" s="2"/>
    </row>
    <row r="14" spans="1:8" ht="30.75" thickBot="1" x14ac:dyDescent="0.3">
      <c r="A14" s="2" t="s">
        <v>6</v>
      </c>
      <c r="B14" s="2"/>
      <c r="C14" s="4" t="s">
        <v>6</v>
      </c>
      <c r="D14" s="2"/>
      <c r="E14" s="4" t="s">
        <v>6</v>
      </c>
      <c r="F14" s="2"/>
      <c r="G14" s="4" t="s">
        <v>6</v>
      </c>
      <c r="H14" s="2"/>
    </row>
    <row r="15" spans="1:8" ht="15.75" thickBot="1" x14ac:dyDescent="0.3">
      <c r="A15" s="2"/>
      <c r="B15" s="2"/>
      <c r="C15" s="4" t="s">
        <v>26</v>
      </c>
      <c r="D15" s="2"/>
      <c r="E15" s="4" t="s">
        <v>26</v>
      </c>
      <c r="F15" s="2"/>
      <c r="G15" s="4" t="s">
        <v>26</v>
      </c>
      <c r="H15" s="2"/>
    </row>
    <row r="16" spans="1:8" ht="15.75" thickBot="1" x14ac:dyDescent="0.3">
      <c r="A16" s="2" t="s">
        <v>7</v>
      </c>
      <c r="B16" s="2"/>
      <c r="C16" s="4" t="s">
        <v>7</v>
      </c>
      <c r="D16" s="2"/>
      <c r="E16" s="4" t="s">
        <v>7</v>
      </c>
      <c r="F16" s="2"/>
      <c r="G16" s="4" t="s">
        <v>7</v>
      </c>
      <c r="H16" s="2"/>
    </row>
    <row r="17" spans="1:8" ht="30.75" thickBot="1" x14ac:dyDescent="0.3">
      <c r="A17" s="2" t="s">
        <v>8</v>
      </c>
      <c r="B17" s="2"/>
      <c r="C17" s="4" t="s">
        <v>8</v>
      </c>
      <c r="D17" s="2"/>
      <c r="E17" s="4" t="s">
        <v>8</v>
      </c>
      <c r="F17" s="2"/>
      <c r="G17" s="4" t="s">
        <v>8</v>
      </c>
      <c r="H17" s="2"/>
    </row>
    <row r="18" spans="1:8" ht="15.75" thickBot="1" x14ac:dyDescent="0.3">
      <c r="A18" s="2" t="s">
        <v>9</v>
      </c>
      <c r="B18" s="2"/>
      <c r="C18" s="4" t="s">
        <v>9</v>
      </c>
      <c r="D18" s="2"/>
      <c r="E18" s="4" t="s">
        <v>10</v>
      </c>
      <c r="F18" s="2"/>
      <c r="G18" s="4"/>
      <c r="H18" s="2"/>
    </row>
    <row r="19" spans="1:8" ht="30.75" thickBot="1" x14ac:dyDescent="0.3">
      <c r="A19" s="2" t="s">
        <v>10</v>
      </c>
      <c r="B19" s="2"/>
      <c r="C19" s="4" t="s">
        <v>1</v>
      </c>
      <c r="D19" s="2"/>
      <c r="E19" s="4" t="s">
        <v>15</v>
      </c>
      <c r="F19" s="2"/>
      <c r="G19" s="4" t="s">
        <v>10</v>
      </c>
      <c r="H19" s="2"/>
    </row>
    <row r="20" spans="1:8" ht="45.75" thickBot="1" x14ac:dyDescent="0.3">
      <c r="A20" s="2" t="s">
        <v>11</v>
      </c>
      <c r="B20" s="2" t="s">
        <v>12</v>
      </c>
      <c r="C20" s="4" t="s">
        <v>27</v>
      </c>
      <c r="D20" s="2"/>
      <c r="E20" s="4" t="s">
        <v>5</v>
      </c>
      <c r="F20" s="2"/>
      <c r="G20" s="4" t="s">
        <v>53</v>
      </c>
      <c r="H20" s="2" t="s">
        <v>54</v>
      </c>
    </row>
    <row r="21" spans="1:8" ht="30.75" thickBot="1" x14ac:dyDescent="0.3">
      <c r="A21" s="2" t="s">
        <v>13</v>
      </c>
      <c r="B21" s="2"/>
      <c r="C21" s="4" t="s">
        <v>21</v>
      </c>
      <c r="D21" s="2"/>
      <c r="E21" s="4" t="s">
        <v>9</v>
      </c>
      <c r="F21" s="2"/>
      <c r="G21" s="4" t="s">
        <v>23</v>
      </c>
      <c r="H21" s="2"/>
    </row>
    <row r="22" spans="1:8" ht="15.75" thickBot="1" x14ac:dyDescent="0.3">
      <c r="A22" s="2" t="s">
        <v>14</v>
      </c>
      <c r="B22" s="2"/>
      <c r="C22" s="4" t="s">
        <v>10</v>
      </c>
      <c r="D22" s="2"/>
      <c r="E22" s="4" t="s">
        <v>14</v>
      </c>
      <c r="F22" s="2"/>
      <c r="G22" s="4" t="s">
        <v>3</v>
      </c>
      <c r="H22" s="2"/>
    </row>
    <row r="23" spans="1:8" ht="30.75" thickBot="1" x14ac:dyDescent="0.3">
      <c r="A23" s="2" t="s">
        <v>15</v>
      </c>
      <c r="B23" s="2"/>
      <c r="C23" s="4" t="s">
        <v>30</v>
      </c>
      <c r="D23" s="2"/>
      <c r="E23" s="4" t="s">
        <v>2</v>
      </c>
      <c r="F23" s="2"/>
      <c r="G23" s="4" t="s">
        <v>16</v>
      </c>
      <c r="H23" s="2"/>
    </row>
    <row r="24" spans="1:8" ht="30.75" thickBot="1" x14ac:dyDescent="0.3">
      <c r="A24" s="2" t="s">
        <v>15</v>
      </c>
      <c r="B24" s="2"/>
      <c r="C24" s="4" t="s">
        <v>4</v>
      </c>
      <c r="D24" s="2"/>
      <c r="E24" s="4" t="s">
        <v>3</v>
      </c>
      <c r="F24" s="2"/>
      <c r="G24" s="4" t="s">
        <v>19</v>
      </c>
      <c r="H24" s="2"/>
    </row>
    <row r="25" spans="1:8" ht="30.75" thickBot="1" x14ac:dyDescent="0.3">
      <c r="A25" s="2" t="s">
        <v>16</v>
      </c>
      <c r="B25" s="2"/>
      <c r="C25" s="4" t="s">
        <v>22</v>
      </c>
      <c r="D25" s="2"/>
      <c r="E25" s="4" t="s">
        <v>22</v>
      </c>
      <c r="F25" s="2"/>
      <c r="G25" s="4"/>
      <c r="H25" s="2"/>
    </row>
    <row r="26" spans="1:8" ht="15.75" thickBot="1" x14ac:dyDescent="0.3">
      <c r="A26" s="2" t="s">
        <v>17</v>
      </c>
      <c r="B26" s="2"/>
      <c r="C26" s="4" t="s">
        <v>13</v>
      </c>
      <c r="D26" s="2"/>
      <c r="E26" s="4" t="s">
        <v>13</v>
      </c>
      <c r="F26" s="2"/>
      <c r="G26" s="4"/>
      <c r="H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globaux</vt:lpstr>
      <vt:lpstr>avec commentaires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PLOMTEUX</dc:creator>
  <cp:lastModifiedBy>PLOMTEUX</cp:lastModifiedBy>
  <dcterms:created xsi:type="dcterms:W3CDTF">2020-05-24T12:32:58Z</dcterms:created>
  <dcterms:modified xsi:type="dcterms:W3CDTF">2021-05-27T14:49:52Z</dcterms:modified>
</cp:coreProperties>
</file>